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E:\agent-interactive\_work\16\s\objects\Invoices\Time-and-Materials-Invoice\"/>
    </mc:Choice>
  </mc:AlternateContent>
  <xr:revisionPtr revIDLastSave="0" documentId="13_ncr:1_{94C8B9F2-61AE-427D-88F5-E40CEDEE0FF0}" xr6:coauthVersionLast="47" xr6:coauthVersionMax="47" xr10:uidLastSave="{00000000-0000-0000-0000-000000000000}"/>
  <bookViews>
    <workbookView xWindow="-120" yWindow="-120" windowWidth="15600" windowHeight="11160" firstSheet="1" activeTab="2" xr2:uid="{00000000-000D-0000-FFFF-FFFF00000000}"/>
  </bookViews>
  <sheets>
    <sheet name="Printable Invoice" sheetId="4" r:id="rId1"/>
    <sheet name="Material Information" sheetId="1" r:id="rId2"/>
    <sheet name="Labor Information" sheetId="5" r:id="rId3"/>
    <sheet name="Customer Billing Information" sheetId="6" r:id="rId4"/>
    <sheet name="Config Material &amp; Labor" sheetId="2" r:id="rId5"/>
    <sheet name="Copyright" sheetId="9" r:id="rId6"/>
    <sheet name="States" sheetId="7" state="hidden" r:id="rId7"/>
  </sheets>
  <externalReferences>
    <externalReference r:id="rId8"/>
  </externalReferences>
  <definedNames>
    <definedName name="Customer_City">'Customer Billing Information'!$B$12</definedName>
    <definedName name="Customer_JobName">'Customer Billing Information'!$B$4</definedName>
    <definedName name="Customer_Line1">'Customer Billing Information'!$B$10</definedName>
    <definedName name="Customer_Line2">'Customer Billing Information'!#REF!</definedName>
    <definedName name="Customer_Name">'Customer Billing Information'!$B$8</definedName>
    <definedName name="Customer_State">'Customer Billing Information'!$E$12</definedName>
    <definedName name="Customer_Zip">'Customer Billing Information'!$G$12</definedName>
    <definedName name="FULLSTATENAME">States!$A$2:$A$60</definedName>
    <definedName name="LaborCost">'Config Material &amp; Labor'!$F$4:$F$101</definedName>
    <definedName name="LaborDesc">'Config Material &amp; Labor'!$E$4:$E$101</definedName>
    <definedName name="Mat_Info">'Material Information'!$B$4:$F$23</definedName>
    <definedName name="Material_Info">'Material Information'!$B$5:$F$22</definedName>
    <definedName name="MaterialCost">'Config Material &amp; Labor'!$C$4:$C$106</definedName>
    <definedName name="MaterialList">'Config Material &amp; Labor'!$B$4:$B$105</definedName>
    <definedName name="STATE">States!$A$1:$A$61</definedName>
    <definedName name="STATEABBR">States!$B$1:$B$61</definedName>
    <definedName name="YEAR">[1]Config!$A$2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 l="1"/>
  <c r="F21" i="1" s="1"/>
  <c r="E30" i="4" s="1"/>
  <c r="E5" i="1"/>
  <c r="D14" i="4" s="1"/>
  <c r="E21" i="5"/>
  <c r="F21" i="5" s="1"/>
  <c r="E11" i="5"/>
  <c r="F11" i="5" s="1"/>
  <c r="E44" i="4" s="1"/>
  <c r="E10" i="5"/>
  <c r="F10" i="5" s="1"/>
  <c r="E43" i="4" s="1"/>
  <c r="E5" i="5"/>
  <c r="D38" i="4" s="1"/>
  <c r="E4" i="5"/>
  <c r="F4" i="5" s="1"/>
  <c r="B10" i="4"/>
  <c r="B9" i="4"/>
  <c r="B8" i="4"/>
  <c r="C5" i="4"/>
  <c r="D34" i="4" s="1"/>
  <c r="G14" i="4"/>
  <c r="G53" i="4"/>
  <c r="G52" i="4"/>
  <c r="G51" i="4"/>
  <c r="G50" i="4"/>
  <c r="G49" i="4"/>
  <c r="G48" i="4"/>
  <c r="G47" i="4"/>
  <c r="G46" i="4"/>
  <c r="G45" i="4"/>
  <c r="G44" i="4"/>
  <c r="G43" i="4"/>
  <c r="G42" i="4"/>
  <c r="G41" i="4"/>
  <c r="G40" i="4"/>
  <c r="G39" i="4"/>
  <c r="G38" i="4"/>
  <c r="G37" i="4"/>
  <c r="C53" i="4"/>
  <c r="C52" i="4"/>
  <c r="C51" i="4"/>
  <c r="C50" i="4"/>
  <c r="C49" i="4"/>
  <c r="C48" i="4"/>
  <c r="C47" i="4"/>
  <c r="C46" i="4"/>
  <c r="C45" i="4"/>
  <c r="C44" i="4"/>
  <c r="C43" i="4"/>
  <c r="C42" i="4"/>
  <c r="C41" i="4"/>
  <c r="C40" i="4"/>
  <c r="C39" i="4"/>
  <c r="C38" i="4"/>
  <c r="C37" i="4"/>
  <c r="B53" i="4"/>
  <c r="B52" i="4"/>
  <c r="B51" i="4"/>
  <c r="B50" i="4"/>
  <c r="B49" i="4"/>
  <c r="B48" i="4"/>
  <c r="B47" i="4"/>
  <c r="B46" i="4"/>
  <c r="B45" i="4"/>
  <c r="B44" i="4"/>
  <c r="B43" i="4"/>
  <c r="B42" i="4"/>
  <c r="B41" i="4"/>
  <c r="B40" i="4"/>
  <c r="B39" i="4"/>
  <c r="B38" i="4"/>
  <c r="B37" i="4"/>
  <c r="E36" i="4"/>
  <c r="D36" i="4"/>
  <c r="C36" i="4"/>
  <c r="B36" i="4"/>
  <c r="E13" i="4"/>
  <c r="C31" i="4"/>
  <c r="C30" i="4"/>
  <c r="C29" i="4"/>
  <c r="C28" i="4"/>
  <c r="C27" i="4"/>
  <c r="C26" i="4"/>
  <c r="C25" i="4"/>
  <c r="C24" i="4"/>
  <c r="C23" i="4"/>
  <c r="C22" i="4"/>
  <c r="C21" i="4"/>
  <c r="C20" i="4"/>
  <c r="C19" i="4"/>
  <c r="C18" i="4"/>
  <c r="C17" i="4"/>
  <c r="C16" i="4"/>
  <c r="C15" i="4"/>
  <c r="C14" i="4"/>
  <c r="B31" i="4"/>
  <c r="B30" i="4"/>
  <c r="B29" i="4"/>
  <c r="B28" i="4"/>
  <c r="B27" i="4"/>
  <c r="B26" i="4"/>
  <c r="B25" i="4"/>
  <c r="B24" i="4"/>
  <c r="B23" i="4"/>
  <c r="B22" i="4"/>
  <c r="B21" i="4"/>
  <c r="B20" i="4"/>
  <c r="B19" i="4"/>
  <c r="B18" i="4"/>
  <c r="B17" i="4"/>
  <c r="B16" i="4"/>
  <c r="B15" i="4"/>
  <c r="B14" i="4"/>
  <c r="D13" i="4"/>
  <c r="C13" i="4"/>
  <c r="B13" i="4"/>
  <c r="F4" i="2"/>
  <c r="E4" i="2"/>
  <c r="E16" i="5" s="1"/>
  <c r="B4" i="2"/>
  <c r="E22" i="1" s="1"/>
  <c r="C4" i="2"/>
  <c r="F5" i="1" l="1"/>
  <c r="E14" i="4" s="1"/>
  <c r="F5" i="5"/>
  <c r="E38" i="4" s="1"/>
  <c r="D49" i="4"/>
  <c r="F16" i="5"/>
  <c r="E49" i="4" s="1"/>
  <c r="D31" i="4"/>
  <c r="F22" i="1"/>
  <c r="E31" i="4" s="1"/>
  <c r="E37" i="4"/>
  <c r="E6" i="1"/>
  <c r="E17" i="5"/>
  <c r="E17" i="1"/>
  <c r="E11" i="1"/>
  <c r="E6" i="5"/>
  <c r="D37" i="4"/>
  <c r="E12" i="1"/>
  <c r="E7" i="5"/>
  <c r="E7" i="1"/>
  <c r="E18" i="5"/>
  <c r="E18" i="1"/>
  <c r="E13" i="5"/>
  <c r="E13" i="1"/>
  <c r="E8" i="5"/>
  <c r="E8" i="1"/>
  <c r="E12" i="5"/>
  <c r="E19" i="5"/>
  <c r="E19" i="1"/>
  <c r="D30" i="4"/>
  <c r="D43" i="4"/>
  <c r="E14" i="5"/>
  <c r="E14" i="1"/>
  <c r="D44" i="4"/>
  <c r="E9" i="5"/>
  <c r="E9" i="1"/>
  <c r="E20" i="5"/>
  <c r="E20" i="1"/>
  <c r="E15" i="5"/>
  <c r="E15" i="1"/>
  <c r="E10" i="1"/>
  <c r="E16" i="1"/>
  <c r="D27" i="4" l="1"/>
  <c r="F18" i="1"/>
  <c r="E27" i="4" s="1"/>
  <c r="D40" i="4"/>
  <c r="F7" i="5"/>
  <c r="E40" i="4" s="1"/>
  <c r="F15" i="5"/>
  <c r="E48" i="4" s="1"/>
  <c r="D48" i="4"/>
  <c r="F12" i="1"/>
  <c r="E21" i="4" s="1"/>
  <c r="D21" i="4"/>
  <c r="D23" i="4"/>
  <c r="F14" i="1"/>
  <c r="E23" i="4" s="1"/>
  <c r="D46" i="4"/>
  <c r="F13" i="5"/>
  <c r="E46" i="4" s="1"/>
  <c r="F20" i="5"/>
  <c r="E53" i="4" s="1"/>
  <c r="D53" i="4"/>
  <c r="D47" i="4"/>
  <c r="F14" i="5"/>
  <c r="E47" i="4" s="1"/>
  <c r="F6" i="5"/>
  <c r="D39" i="4"/>
  <c r="F20" i="1"/>
  <c r="E29" i="4" s="1"/>
  <c r="D29" i="4"/>
  <c r="F11" i="1"/>
  <c r="E20" i="4" s="1"/>
  <c r="D20" i="4"/>
  <c r="F18" i="5"/>
  <c r="E51" i="4" s="1"/>
  <c r="D51" i="4"/>
  <c r="F9" i="5"/>
  <c r="E42" i="4" s="1"/>
  <c r="D42" i="4"/>
  <c r="D28" i="4"/>
  <c r="F19" i="1"/>
  <c r="E28" i="4" s="1"/>
  <c r="D26" i="4"/>
  <c r="F17" i="1"/>
  <c r="E26" i="4" s="1"/>
  <c r="F17" i="5"/>
  <c r="E50" i="4" s="1"/>
  <c r="D50" i="4"/>
  <c r="F16" i="1"/>
  <c r="E25" i="4" s="1"/>
  <c r="D25" i="4"/>
  <c r="F10" i="1"/>
  <c r="E19" i="4" s="1"/>
  <c r="D19" i="4"/>
  <c r="D41" i="4"/>
  <c r="F8" i="5"/>
  <c r="E41" i="4" s="1"/>
  <c r="F19" i="5"/>
  <c r="E52" i="4" s="1"/>
  <c r="D52" i="4"/>
  <c r="D45" i="4"/>
  <c r="F12" i="5"/>
  <c r="E45" i="4" s="1"/>
  <c r="D15" i="4"/>
  <c r="F6" i="1"/>
  <c r="F8" i="1"/>
  <c r="E17" i="4" s="1"/>
  <c r="D17" i="4"/>
  <c r="D24" i="4"/>
  <c r="F15" i="1"/>
  <c r="E24" i="4" s="1"/>
  <c r="F13" i="1"/>
  <c r="E22" i="4" s="1"/>
  <c r="D22" i="4"/>
  <c r="F9" i="1"/>
  <c r="E18" i="4" s="1"/>
  <c r="D18" i="4"/>
  <c r="D16" i="4"/>
  <c r="F7" i="1"/>
  <c r="E16" i="4" s="1"/>
  <c r="E39" i="4" l="1"/>
  <c r="E54" i="4" s="1"/>
  <c r="E9" i="4" s="1"/>
  <c r="F22" i="5"/>
  <c r="E15" i="4"/>
  <c r="E32" i="4" s="1"/>
  <c r="F23" i="1"/>
  <c r="E56" i="4" l="1"/>
  <c r="E8" i="4"/>
  <c r="E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2" authorId="0" shapeId="0" xr:uid="{00000000-0006-0000-0000-000001000000}">
      <text>
        <r>
          <rPr>
            <sz val="12"/>
            <color indexed="81"/>
            <rFont val="Tahoma"/>
            <family val="2"/>
          </rPr>
          <t>Please update your company name, address, and logo with your companies information. 
All of the other data on this work sheet comes from the "Material Information", "Labor Information", and "Customer Billing Information" work sheets.</t>
        </r>
        <r>
          <rPr>
            <b/>
            <sz val="12"/>
            <color indexed="81"/>
            <rFont val="Tahoma"/>
            <family val="2"/>
          </rPr>
          <t xml:space="preserve">
</t>
        </r>
      </text>
    </comment>
    <comment ref="C5" authorId="0" shapeId="0" xr:uid="{00000000-0006-0000-0000-000002000000}">
      <text>
        <r>
          <rPr>
            <sz val="12"/>
            <color indexed="81"/>
            <rFont val="Tahoma"/>
            <family val="2"/>
          </rPr>
          <t xml:space="preserve">Go to "Customer Billing Information" worksheet to complete or edit this field.
</t>
        </r>
      </text>
    </comment>
    <comment ref="B8" authorId="0" shapeId="0" xr:uid="{00000000-0006-0000-0000-000003000000}">
      <text>
        <r>
          <rPr>
            <sz val="12"/>
            <color indexed="81"/>
            <rFont val="Tahoma"/>
            <family val="2"/>
          </rPr>
          <t>Go to "Customer Billing Information" worksheet to complete the Bill To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3" authorId="0" shapeId="0" xr:uid="{00000000-0006-0000-0100-000001000000}">
      <text>
        <r>
          <rPr>
            <sz val="11"/>
            <color indexed="81"/>
            <rFont val="Tahoma"/>
            <family val="2"/>
          </rPr>
          <t>The materials description is selected from the drop down menu.  
The cost per item will be automatically populated.
To update or add materials go to the "Config Material &amp; Labor" worksheet to add or update materials and costs per item.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200-000001000000}">
      <text>
        <r>
          <rPr>
            <sz val="11"/>
            <color indexed="81"/>
            <rFont val="Tahoma"/>
            <family val="2"/>
          </rPr>
          <t>The labor description is selected from the drop down menu.  
The cost per hour will be automatically populated.
To update or add new types of labor go to the "Config Material &amp; Labor" worksheet to add or update labor types and cost per hour.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300-000001000000}">
      <text>
        <r>
          <rPr>
            <sz val="12"/>
            <color indexed="81"/>
            <rFont val="Tahoma"/>
            <family val="2"/>
          </rPr>
          <t>The customer billing information can be updated on this worksheet.  
The customer billing information populates the "Printable Invoice"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400-000001000000}">
      <text>
        <r>
          <rPr>
            <sz val="12"/>
            <color indexed="81"/>
            <rFont val="Tahoma"/>
            <family val="2"/>
          </rPr>
          <t>Add your materials and cost to this list, you will be able to select your materials on the material information worksheet and the cost per item will be automatically populated.</t>
        </r>
      </text>
    </comment>
    <comment ref="E2" authorId="0" shapeId="0" xr:uid="{00000000-0006-0000-0400-000002000000}">
      <text>
        <r>
          <rPr>
            <sz val="12"/>
            <color indexed="81"/>
            <rFont val="Tahoma"/>
            <family val="2"/>
          </rPr>
          <t>Add your labor types and the cost per hour to this worksheet.  You will be able to select your labor on the "Labor Information" worksheet to enter the labor for your job.</t>
        </r>
      </text>
    </comment>
  </commentList>
</comments>
</file>

<file path=xl/sharedStrings.xml><?xml version="1.0" encoding="utf-8"?>
<sst xmlns="http://schemas.openxmlformats.org/spreadsheetml/2006/main" count="233" uniqueCount="187">
  <si>
    <t>Cost Per Item</t>
  </si>
  <si>
    <t>Quantity</t>
  </si>
  <si>
    <t>Total</t>
  </si>
  <si>
    <t>Materials</t>
  </si>
  <si>
    <t>Material Description</t>
  </si>
  <si>
    <t>Customer Name</t>
  </si>
  <si>
    <t>City</t>
  </si>
  <si>
    <t>State</t>
  </si>
  <si>
    <t>ALABAMA</t>
  </si>
  <si>
    <t>AL</t>
  </si>
  <si>
    <t>ALASKA</t>
  </si>
  <si>
    <t>AK</t>
  </si>
  <si>
    <t>AMERICAN SAMOA</t>
  </si>
  <si>
    <t>AS</t>
  </si>
  <si>
    <t xml:space="preserve">ARIZONA </t>
  </si>
  <si>
    <t>AZ</t>
  </si>
  <si>
    <t>ARKANSAS</t>
  </si>
  <si>
    <t>AR</t>
  </si>
  <si>
    <t xml:space="preserve">CALIFORNIA </t>
  </si>
  <si>
    <t>CA</t>
  </si>
  <si>
    <t xml:space="preserve">COLORADO </t>
  </si>
  <si>
    <t>CO</t>
  </si>
  <si>
    <t>CONNECTICUT</t>
  </si>
  <si>
    <t>CT</t>
  </si>
  <si>
    <t>DELAWARE</t>
  </si>
  <si>
    <t>DE</t>
  </si>
  <si>
    <t>DISTRICT OF COLUMBIA</t>
  </si>
  <si>
    <t>DC</t>
  </si>
  <si>
    <t>FEDERATED STATES OF MICRONESIA</t>
  </si>
  <si>
    <t>FM</t>
  </si>
  <si>
    <t>FLORIDA</t>
  </si>
  <si>
    <t>FL</t>
  </si>
  <si>
    <t>GEORGIA</t>
  </si>
  <si>
    <t>GA</t>
  </si>
  <si>
    <t xml:space="preserve">GUAM </t>
  </si>
  <si>
    <t>GU</t>
  </si>
  <si>
    <t>HAWAII</t>
  </si>
  <si>
    <t>HI</t>
  </si>
  <si>
    <t>IDAHO</t>
  </si>
  <si>
    <t>ID</t>
  </si>
  <si>
    <t>ILLINOIS</t>
  </si>
  <si>
    <t>IL</t>
  </si>
  <si>
    <t>INDIANA</t>
  </si>
  <si>
    <t>IN</t>
  </si>
  <si>
    <t>IOWA</t>
  </si>
  <si>
    <t>IA</t>
  </si>
  <si>
    <t>KANSAS</t>
  </si>
  <si>
    <t>KS</t>
  </si>
  <si>
    <t>KENTUCKY</t>
  </si>
  <si>
    <t>KY</t>
  </si>
  <si>
    <t>LOUISIANA</t>
  </si>
  <si>
    <t>LA</t>
  </si>
  <si>
    <t>MAINE</t>
  </si>
  <si>
    <t>ME</t>
  </si>
  <si>
    <t>MARSHALL ISLANDS</t>
  </si>
  <si>
    <t>MH</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</si>
  <si>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</si>
  <si>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</si>
  <si>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</si>
  <si>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</si>
  <si>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</si>
  <si>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</si>
  <si>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</si>
  <si>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</si>
  <si>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</si>
  <si>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</si>
  <si>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</si>
  <si>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</si>
  <si>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</si>
  <si>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</si>
  <si>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</si>
  <si>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</si>
  <si>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</si>
  <si>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</si>
  <si>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</si>
  <si>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</si>
  <si>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</si>
  <si>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</si>
  <si>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</si>
  <si>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</si>
  <si>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</si>
  <si>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</si>
  <si>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</si>
  <si>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</si>
  <si>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</si>
  <si>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</si>
  <si>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</si>
  <si>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MP</t>
  </si>
  <si>
    <t>OHIO</t>
  </si>
  <si>
    <t>OH</t>
  </si>
  <si>
    <t>OKLAHOMA</t>
  </si>
  <si>
    <t>OK</t>
  </si>
  <si>
    <t>OREGON</t>
  </si>
  <si>
    <t>OR</t>
  </si>
  <si>
    <t>PALAU</t>
  </si>
  <si>
    <t>PW</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</si>
  <si>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</si>
  <si>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</si>
  <si>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</si>
  <si>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</si>
  <si>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</si>
  <si>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</si>
  <si>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</si>
  <si>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</si>
  <si>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</si>
  <si>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</si>
  <si>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</si>
  <si>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</si>
  <si>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</si>
  <si>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</si>
  <si>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</si>
  <si>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</si>
  <si>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</si>
  <si>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</si>
  <si>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 ISLANDS</t>
  </si>
  <si>
    <t>VI</t>
  </si>
  <si>
    <t xml:space="preserve">VIRGINIA </t>
  </si>
  <si>
    <t>VA</t>
  </si>
  <si>
    <t>WASHINGTON</t>
  </si>
  <si>
    <t>WA</t>
  </si>
  <si>
    <t>WEST VIRGINIA</t>
  </si>
  <si>
    <t>WV</t>
  </si>
  <si>
    <t>WISCONSIN</t>
  </si>
  <si>
    <t>WI</t>
  </si>
  <si>
    <t>WYOMING</t>
  </si>
  <si>
    <t>WY</t>
  </si>
  <si>
    <t>--select from list--</t>
  </si>
  <si>
    <t>Attn:</t>
  </si>
  <si>
    <t>Zip Code</t>
  </si>
  <si>
    <t>Description</t>
  </si>
  <si>
    <r>
      <t>Material Reference List</t>
    </r>
    <r>
      <rPr>
        <b/>
        <sz val="10"/>
        <color indexed="10"/>
        <rFont val="Calibri"/>
        <family val="2"/>
      </rPr>
      <t xml:space="preserve"> (rollover for help)</t>
    </r>
  </si>
  <si>
    <r>
      <t xml:space="preserve">Materials Information for Invoice </t>
    </r>
    <r>
      <rPr>
        <sz val="9"/>
        <color indexed="10"/>
        <rFont val="Calibri"/>
        <family val="2"/>
      </rPr>
      <t>(rollover for help)</t>
    </r>
  </si>
  <si>
    <r>
      <t xml:space="preserve">Customer Billing Information </t>
    </r>
    <r>
      <rPr>
        <sz val="10"/>
        <color indexed="10"/>
        <rFont val="Calibri"/>
        <family val="2"/>
      </rPr>
      <t>(rollover for help)</t>
    </r>
  </si>
  <si>
    <r>
      <t>Labor Reference List</t>
    </r>
    <r>
      <rPr>
        <b/>
        <sz val="10"/>
        <color indexed="10"/>
        <rFont val="Calibri"/>
        <family val="2"/>
      </rPr>
      <t xml:space="preserve"> (rollover for help)</t>
    </r>
  </si>
  <si>
    <t>Cost Per Hour</t>
  </si>
  <si>
    <r>
      <t xml:space="preserve">Labor Information for Invoice </t>
    </r>
    <r>
      <rPr>
        <sz val="9"/>
        <color indexed="10"/>
        <rFont val="Calibri"/>
        <family val="2"/>
      </rPr>
      <t>(rollover for help)</t>
    </r>
  </si>
  <si>
    <t>Note</t>
  </si>
  <si>
    <t>Hours</t>
  </si>
  <si>
    <t>Labor</t>
  </si>
  <si>
    <t>[Company Name Here]</t>
  </si>
  <si>
    <t>[Company Logo]</t>
  </si>
  <si>
    <t>[Company Address]</t>
  </si>
  <si>
    <t>[Company City, State Zipcode]</t>
  </si>
  <si>
    <t>Street Address</t>
  </si>
  <si>
    <t>Time and Materials Invoice</t>
  </si>
  <si>
    <t xml:space="preserve">Materials Total: </t>
  </si>
  <si>
    <t>Notes</t>
  </si>
  <si>
    <t>Job Name</t>
  </si>
  <si>
    <t>Invoice Total:</t>
  </si>
  <si>
    <t>Rollover for Help</t>
  </si>
  <si>
    <t>Labor:</t>
  </si>
  <si>
    <t>Material:</t>
  </si>
  <si>
    <t>Totals</t>
  </si>
  <si>
    <t>Bill To</t>
  </si>
  <si>
    <t>* All rights reserved.</t>
  </si>
  <si>
    <t>* Redistribution and use in source and binary forms, with or without</t>
  </si>
  <si>
    <t>* modification, are permitted provided that the following conditions are met:</t>
  </si>
  <si>
    <t>*     * Redistributions of source code must retain the above copyright</t>
  </si>
  <si>
    <t>*       notice, this list of conditions and the following disclaimer.</t>
  </si>
  <si>
    <t>*     * Redistributions in binary form must reproduce the above copyright</t>
  </si>
  <si>
    <t>*       notice, this list of conditions and the following disclaimer in the</t>
  </si>
  <si>
    <t>*       documentation and/or other materials provided with the distribution.</t>
  </si>
  <si>
    <t>*     * Neither the name of the General Blue Corporation nor the</t>
  </si>
  <si>
    <t>*       names of its contributors may be used to endorse or promote products</t>
  </si>
  <si>
    <t>*       derived from this software without specific prior written permission.</t>
  </si>
  <si>
    <t>* THIS SOFTWARE IS PROVIDED BY GENERAL BLUE CORPORATION ''AS IS'' AND ANY</t>
  </si>
  <si>
    <t>* EXPRESS OR IMPLIED WARRANTIES, INCLUDING, BUT NOT LIMITED TO, THE IMPLIED</t>
  </si>
  <si>
    <t>* WARRANTIES OF MERCHANTABILITY AND FITNESS FOR A PARTICULAR PURPOSE ARE</t>
  </si>
  <si>
    <t>* DISCLAIMED. IN NO EVENT SHALL GENERAL BLUE CORPORATION BE LIABLE FOR ANY</t>
  </si>
  <si>
    <t>* DIRECT, INDIRECT, INCIDENTAL, SPECIAL, EXEMPLARY, OR CONSEQUENTIAL DAMAGES</t>
  </si>
  <si>
    <t>* (INCLUDING, BUT NOT LIMITED TO, PROCUREMENT OF SUBSTITUTE GOODS OR SERVICES;</t>
  </si>
  <si>
    <t>* LOSS OF USE, DATA, OR PROFITS; OR BUSINESS INTERRUPTION) HOWEVER CAUSED AND</t>
  </si>
  <si>
    <t>* ON ANY THEORY OF LIABILITY, WHETHER IN CONTRACT, STRICT LIABILITY, OR TORT</t>
  </si>
  <si>
    <t>* (INCLUDING NEGLIGENCE OR OTHERWISE) ARISING IN ANY WAY OUT OF THE USE OF THIS</t>
  </si>
  <si>
    <t>* SOFTWARE, EVEN IF ADVISED OF THE POSSIBILITY OF SUCH DAMAGE.</t>
  </si>
  <si>
    <t>Material A</t>
  </si>
  <si>
    <t>Material B</t>
  </si>
  <si>
    <t>Material C</t>
  </si>
  <si>
    <t>Labor Type A</t>
  </si>
  <si>
    <t>Labor Type B</t>
  </si>
  <si>
    <t>Labor Type C</t>
  </si>
  <si>
    <t>Need 2 Material A to Finish Project</t>
  </si>
  <si>
    <t>1 hour min</t>
  </si>
  <si>
    <t>Independent Contractor</t>
  </si>
  <si>
    <t>Wiring</t>
  </si>
  <si>
    <t>Material D</t>
  </si>
  <si>
    <t>Copyright - General Blue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</si>
</sst>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font>
      <sz val="11"/>
      <color theme="1"/>
      <name val="Calibri"/>
      <family val="2"/>
      <scheme val="minor"/>
    </font>
    <font>
      <b/>
      <sz val="10"/>
      <color indexed="10"/>
      <name val="Calibri"/>
      <family val="2"/>
    </font>
    <font>
      <sz val="11"/>
      <color indexed="81"/>
      <name val="Tahoma"/>
      <family val="2"/>
    </font>
    <font>
      <sz val="12"/>
      <color indexed="81"/>
      <name val="Tahoma"/>
      <family val="2"/>
    </font>
    <font>
      <sz val="10"/>
      <color indexed="10"/>
      <name val="Calibri"/>
      <family val="2"/>
    </font>
    <font>
      <sz val="9"/>
      <color indexed="10"/>
      <name val="Calibri"/>
      <family val="2"/>
    </font>
    <font>
      <b/>
      <sz val="12"/>
      <color indexed="81"/>
      <name val="Tahoma"/>
      <family val="2"/>
    </font>
    <font>
      <u/>
      <sz val="11"/>
      <color theme="10"/>
      <name val="Calibri"/>
      <family val="2"/>
    </font>
    <font>
      <sz val="10"/>
      <color theme="1"/>
      <name val="Arial Unicode MS"/>
      <family val="2"/>
    </font>
    <font>
      <b/>
      <sz val="11"/>
      <color theme="1"/>
      <name val="Calibri"/>
      <family val="2"/>
      <scheme val="minor"/>
    </font>
    <font>
      <sz val="18"/>
      <color theme="1"/>
      <name val="Calibri"/>
      <family val="2"/>
      <scheme val="minor"/>
    </font>
    <font>
      <b/>
      <sz val="12"/>
      <color theme="1"/>
      <name val="Calibri"/>
      <family val="2"/>
      <scheme val="minor"/>
    </font>
    <font>
      <sz val="11"/>
      <color rgb="FF4F839F"/>
      <name val="Verdana"/>
      <family val="2"/>
    </font>
    <font>
      <sz val="14"/>
      <color theme="1"/>
      <name val="Calibri"/>
      <family val="2"/>
      <scheme val="minor"/>
    </font>
    <font>
      <sz val="16"/>
      <color theme="1"/>
      <name val="Calibri"/>
      <family val="2"/>
      <scheme val="minor"/>
    </font>
    <font>
      <sz val="22"/>
      <color theme="1"/>
      <name val="Calibri"/>
      <family val="2"/>
      <scheme val="minor"/>
    </font>
    <font>
      <sz val="11"/>
      <color rgb="FFFF0000"/>
      <name val="Calibri"/>
      <family val="2"/>
      <scheme val="minor"/>
    </font>
    <font>
      <b/>
      <sz val="14"/>
      <color theme="1"/>
      <name val="Calibri"/>
      <family val="2"/>
      <scheme val="minor"/>
    </font>
    <font>
      <sz val="11"/>
      <color theme="1"/>
      <name val="Calibri"/>
      <family val="2"/>
    </font>
    <font>
      <u/>
      <sz val="11"/>
      <color rgb="FF0070C0"/>
      <name val="Calibri"/>
      <family val="2"/>
      <scheme val="minor"/>
    </font>
    <font>
      <sz val="11"/>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FF"/>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02">
    <xf numFmtId="0" fontId="0" fillId="0" borderId="0" xfId="0"/>
    <xf numFmtId="164" fontId="0" fillId="0" borderId="0" xfId="0" applyNumberFormat="1"/>
    <xf numFmtId="0" fontId="8" fillId="0" borderId="0" xfId="0" applyFont="1" applyAlignment="1">
      <alignment horizontal="left" vertical="top" wrapText="1"/>
    </xf>
    <xf numFmtId="0" fontId="8" fillId="0" borderId="0" xfId="0" applyFont="1" applyAlignment="1">
      <alignment horizontal="center" vertical="top" wrapText="1"/>
    </xf>
    <xf numFmtId="0" fontId="0" fillId="2" borderId="1" xfId="0" applyFill="1" applyBorder="1"/>
    <xf numFmtId="0" fontId="9" fillId="2" borderId="2" xfId="0" applyFont="1" applyFill="1" applyBorder="1"/>
    <xf numFmtId="0" fontId="9" fillId="2" borderId="1" xfId="0" applyFont="1" applyFill="1" applyBorder="1"/>
    <xf numFmtId="0" fontId="9" fillId="2" borderId="3" xfId="0" applyFont="1" applyFill="1" applyBorder="1"/>
    <xf numFmtId="0" fontId="0" fillId="3" borderId="0" xfId="0" applyFill="1"/>
    <xf numFmtId="0" fontId="0" fillId="2" borderId="4" xfId="0" applyFill="1" applyBorder="1"/>
    <xf numFmtId="164" fontId="0" fillId="3" borderId="0" xfId="0" applyNumberFormat="1" applyFill="1"/>
    <xf numFmtId="164" fontId="0" fillId="3" borderId="5" xfId="0" applyNumberFormat="1" applyFill="1" applyBorder="1"/>
    <xf numFmtId="0" fontId="0" fillId="3" borderId="6" xfId="0" applyFill="1" applyBorder="1"/>
    <xf numFmtId="0" fontId="0" fillId="3" borderId="7" xfId="0" applyFill="1" applyBorder="1"/>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0" xfId="0" applyFont="1" applyFill="1" applyAlignment="1">
      <alignment horizontal="left"/>
    </xf>
    <xf numFmtId="164" fontId="9" fillId="3" borderId="0" xfId="0" applyNumberFormat="1" applyFont="1" applyFill="1" applyAlignment="1">
      <alignment horizontal="left"/>
    </xf>
    <xf numFmtId="0" fontId="0" fillId="0" borderId="11" xfId="0" applyBorder="1" applyProtection="1">
      <protection locked="0"/>
    </xf>
    <xf numFmtId="164" fontId="0" fillId="0" borderId="11" xfId="0" applyNumberFormat="1" applyBorder="1" applyProtection="1">
      <protection locked="0"/>
    </xf>
    <xf numFmtId="0" fontId="0" fillId="3" borderId="2" xfId="0" applyFill="1" applyBorder="1"/>
    <xf numFmtId="0" fontId="0" fillId="3" borderId="1" xfId="0" applyFill="1" applyBorder="1"/>
    <xf numFmtId="0" fontId="9" fillId="3" borderId="1" xfId="0" applyFont="1" applyFill="1" applyBorder="1"/>
    <xf numFmtId="164" fontId="9" fillId="3" borderId="3" xfId="0" applyNumberFormat="1" applyFont="1" applyFill="1" applyBorder="1"/>
    <xf numFmtId="0" fontId="0" fillId="3" borderId="12" xfId="0" applyFill="1" applyBorder="1"/>
    <xf numFmtId="0" fontId="0" fillId="3" borderId="13" xfId="0" applyFill="1" applyBorder="1"/>
    <xf numFmtId="0" fontId="0" fillId="3" borderId="3" xfId="0" applyFill="1" applyBorder="1"/>
    <xf numFmtId="0" fontId="10" fillId="3" borderId="14" xfId="0" applyFont="1" applyFill="1" applyBorder="1"/>
    <xf numFmtId="0" fontId="0" fillId="3" borderId="15" xfId="0" applyFill="1" applyBorder="1"/>
    <xf numFmtId="0" fontId="0" fillId="3" borderId="16" xfId="0" applyFill="1" applyBorder="1"/>
    <xf numFmtId="0" fontId="0" fillId="3" borderId="17" xfId="0" applyFill="1" applyBorder="1"/>
    <xf numFmtId="0" fontId="0" fillId="3" borderId="7" xfId="0"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left"/>
    </xf>
    <xf numFmtId="0" fontId="0" fillId="3" borderId="1" xfId="0" applyFill="1" applyBorder="1" applyAlignment="1">
      <alignment horizontal="left"/>
    </xf>
    <xf numFmtId="164" fontId="0" fillId="3" borderId="1" xfId="0" applyNumberFormat="1" applyFill="1" applyBorder="1" applyAlignment="1">
      <alignment horizontal="left"/>
    </xf>
    <xf numFmtId="0" fontId="0" fillId="3" borderId="7" xfId="0" applyFill="1" applyBorder="1" applyAlignment="1">
      <alignment horizontal="right"/>
    </xf>
    <xf numFmtId="164" fontId="0" fillId="3" borderId="1" xfId="0" applyNumberFormat="1" applyFill="1" applyBorder="1" applyAlignment="1">
      <alignment horizontal="right"/>
    </xf>
    <xf numFmtId="0" fontId="9" fillId="3" borderId="1" xfId="0" applyFont="1" applyFill="1" applyBorder="1" applyAlignment="1">
      <alignment horizontal="right"/>
    </xf>
    <xf numFmtId="164" fontId="9" fillId="3" borderId="1" xfId="0" applyNumberFormat="1" applyFont="1" applyFill="1" applyBorder="1"/>
    <xf numFmtId="164" fontId="0" fillId="3" borderId="7" xfId="0" applyNumberFormat="1" applyFill="1" applyBorder="1" applyAlignment="1">
      <alignment horizontal="right"/>
    </xf>
    <xf numFmtId="164" fontId="0" fillId="3" borderId="7" xfId="0" applyNumberFormat="1" applyFill="1" applyBorder="1" applyAlignment="1">
      <alignment horizontal="left"/>
    </xf>
    <xf numFmtId="164" fontId="9" fillId="3" borderId="1" xfId="0" applyNumberFormat="1" applyFont="1" applyFill="1" applyBorder="1" applyAlignment="1">
      <alignment horizontal="right"/>
    </xf>
    <xf numFmtId="0" fontId="0" fillId="3" borderId="18" xfId="0" applyFill="1" applyBorder="1"/>
    <xf numFmtId="0" fontId="0" fillId="3" borderId="19" xfId="0" applyFill="1" applyBorder="1"/>
    <xf numFmtId="0" fontId="0" fillId="3" borderId="20" xfId="0" applyFill="1" applyBorder="1"/>
    <xf numFmtId="0" fontId="11" fillId="3" borderId="19" xfId="0" applyFont="1" applyFill="1" applyBorder="1" applyAlignment="1">
      <alignment vertical="center"/>
    </xf>
    <xf numFmtId="164" fontId="11" fillId="3" borderId="19" xfId="0" applyNumberFormat="1" applyFont="1" applyFill="1" applyBorder="1" applyAlignment="1">
      <alignment vertical="center"/>
    </xf>
    <xf numFmtId="0" fontId="0" fillId="4" borderId="21" xfId="0" applyFill="1" applyBorder="1" applyProtection="1">
      <protection locked="0"/>
    </xf>
    <xf numFmtId="0" fontId="0" fillId="4" borderId="6" xfId="0" applyFill="1" applyBorder="1" applyProtection="1">
      <protection locked="0"/>
    </xf>
    <xf numFmtId="0" fontId="0" fillId="3" borderId="5" xfId="0" applyFill="1" applyBorder="1"/>
    <xf numFmtId="0" fontId="0" fillId="3" borderId="21" xfId="0" applyFill="1" applyBorder="1" applyAlignment="1">
      <alignment horizontal="right"/>
    </xf>
    <xf numFmtId="0" fontId="9" fillId="3" borderId="2" xfId="0" applyFont="1" applyFill="1" applyBorder="1" applyAlignment="1">
      <alignment horizontal="right"/>
    </xf>
    <xf numFmtId="0" fontId="9" fillId="5" borderId="22" xfId="0" applyFont="1" applyFill="1" applyBorder="1" applyAlignment="1">
      <alignment horizontal="center"/>
    </xf>
    <xf numFmtId="0" fontId="12" fillId="0" borderId="0" xfId="0" applyFont="1"/>
    <xf numFmtId="0" fontId="0" fillId="0" borderId="0" xfId="0" quotePrefix="1"/>
    <xf numFmtId="0" fontId="9" fillId="2" borderId="23" xfId="0" applyFont="1" applyFill="1" applyBorder="1"/>
    <xf numFmtId="0" fontId="0" fillId="2" borderId="24" xfId="0" applyFill="1" applyBorder="1"/>
    <xf numFmtId="0" fontId="0" fillId="2" borderId="3" xfId="0" applyFill="1" applyBorder="1"/>
    <xf numFmtId="0" fontId="9" fillId="2" borderId="11" xfId="0" applyFont="1" applyFill="1" applyBorder="1"/>
    <xf numFmtId="49" fontId="13" fillId="0" borderId="17" xfId="0" applyNumberFormat="1" applyFont="1" applyBorder="1" applyProtection="1">
      <protection locked="0"/>
    </xf>
    <xf numFmtId="0" fontId="0" fillId="3" borderId="0" xfId="0" applyFill="1" applyAlignment="1">
      <alignment horizontal="left"/>
    </xf>
    <xf numFmtId="0" fontId="9" fillId="4" borderId="9" xfId="0" applyFont="1" applyFill="1" applyBorder="1" applyAlignment="1">
      <alignment horizontal="left" vertical="center"/>
    </xf>
    <xf numFmtId="0" fontId="0" fillId="0" borderId="11" xfId="0" applyBorder="1" applyAlignment="1" applyProtection="1">
      <alignment horizontal="left"/>
      <protection locked="0"/>
    </xf>
    <xf numFmtId="0" fontId="0" fillId="0" borderId="22" xfId="0" applyBorder="1" applyAlignment="1" applyProtection="1">
      <alignment horizontal="left"/>
      <protection locked="0"/>
    </xf>
    <xf numFmtId="0" fontId="19" fillId="0" borderId="0" xfId="1" applyFont="1" applyAlignment="1" applyProtection="1">
      <alignment horizontal="left" vertical="center" indent="2"/>
    </xf>
    <xf numFmtId="0" fontId="0" fillId="0" borderId="0" xfId="0" applyAlignment="1">
      <alignment horizontal="left" indent="2"/>
    </xf>
    <xf numFmtId="0" fontId="20" fillId="6" borderId="0" xfId="0" applyFont="1" applyFill="1" applyAlignment="1">
      <alignment horizontal="left" vertical="center" indent="2"/>
    </xf>
    <xf numFmtId="0" fontId="20" fillId="6" borderId="31" xfId="0" applyFont="1" applyFill="1" applyBorder="1" applyAlignment="1">
      <alignment horizontal="left" vertical="center" indent="2"/>
    </xf>
    <xf numFmtId="0" fontId="18" fillId="0" borderId="0" xfId="0" applyFont="1" applyAlignment="1">
      <alignment horizontal="left" vertical="center" wrapText="1" indent="2"/>
    </xf>
    <xf numFmtId="0" fontId="0" fillId="4" borderId="14" xfId="0" applyFill="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0" borderId="7" xfId="0" applyFont="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15" fillId="4" borderId="15" xfId="0" applyFont="1" applyFill="1" applyBorder="1" applyAlignment="1">
      <alignment horizontal="center" vertical="center"/>
    </xf>
    <xf numFmtId="0" fontId="0" fillId="0" borderId="15" xfId="0" applyBorder="1" applyAlignment="1">
      <alignment horizontal="center" vertical="center"/>
    </xf>
    <xf numFmtId="0" fontId="16"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5" borderId="14"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3" fillId="0" borderId="21" xfId="0" applyFont="1" applyBorder="1" applyProtection="1">
      <protection locked="0"/>
    </xf>
    <xf numFmtId="0" fontId="13" fillId="0" borderId="0" xfId="0" applyFont="1" applyProtection="1">
      <protection locked="0"/>
    </xf>
    <xf numFmtId="0" fontId="13" fillId="0" borderId="5" xfId="0" applyFont="1" applyBorder="1" applyProtection="1">
      <protection locked="0"/>
    </xf>
    <xf numFmtId="0" fontId="13" fillId="0" borderId="6" xfId="0" applyFont="1" applyBorder="1" applyProtection="1">
      <protection locked="0"/>
    </xf>
    <xf numFmtId="0" fontId="13" fillId="0" borderId="7" xfId="0" applyFont="1" applyBorder="1" applyProtection="1">
      <protection locked="0"/>
    </xf>
    <xf numFmtId="0" fontId="13" fillId="0" borderId="2" xfId="0" applyFont="1" applyBorder="1" applyProtection="1">
      <protection locked="0"/>
    </xf>
    <xf numFmtId="0" fontId="0" fillId="0" borderId="3" xfId="0" applyBorder="1" applyProtection="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20" fillId="6" borderId="31" xfId="0" applyFont="1" applyFill="1" applyBorder="1" applyAlignment="1">
      <alignment horizontal="left" vertical="center" indent="2"/>
    </xf>
    <xf numFmtId="0" fontId="20" fillId="6" borderId="0" xfId="0" applyFont="1" applyFill="1" applyAlignment="1">
      <alignment horizontal="left" vertical="center" indent="2"/>
    </xf>
    <xf numFmtId="0" fontId="18" fillId="0" borderId="0" xfId="0" applyFont="1" applyAlignment="1">
      <alignment horizontal="left" vertical="center" wrapText="1" indent="2"/>
    </xf>
  </cellXfs>
  <cellStyles count="2">
    <cellStyle name="Hyperlink" xfId="1" builtinId="8"/>
    <cellStyle name="Normal" xfId="0" builtinId="0"/>
  </cellStyles>
  <dxfs count="3">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0</xdr:row>
      <xdr:rowOff>69850</xdr:rowOff>
    </xdr:from>
    <xdr:to>
      <xdr:col>1</xdr:col>
      <xdr:colOff>1098550</xdr:colOff>
      <xdr:row>1</xdr:row>
      <xdr:rowOff>294005</xdr:rowOff>
    </xdr:to>
    <xdr:pic>
      <xdr:nvPicPr>
        <xdr:cNvPr id="4" name="Graphic 2">
          <a:hlinkClick xmlns:r="http://schemas.openxmlformats.org/officeDocument/2006/relationships" r:id="rId1"/>
          <a:extLst>
            <a:ext uri="{FF2B5EF4-FFF2-40B4-BE49-F238E27FC236}">
              <a16:creationId xmlns:a16="http://schemas.microsoft.com/office/drawing/2014/main" id="{0C7DFFBB-F975-4F3A-ABCC-E3028DCA3D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69850"/>
          <a:ext cx="1123950" cy="408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1123950</xdr:colOff>
      <xdr:row>0</xdr:row>
      <xdr:rowOff>476249</xdr:rowOff>
    </xdr:to>
    <xdr:pic>
      <xdr:nvPicPr>
        <xdr:cNvPr id="4" name="Graphic 2">
          <a:hlinkClick xmlns:r="http://schemas.openxmlformats.org/officeDocument/2006/relationships" r:id="rId1"/>
          <a:extLst>
            <a:ext uri="{FF2B5EF4-FFF2-40B4-BE49-F238E27FC236}">
              <a16:creationId xmlns:a16="http://schemas.microsoft.com/office/drawing/2014/main" id="{487C0885-1951-4F4F-B67B-3EAE6BCDAF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41350" y="76200"/>
          <a:ext cx="1123950" cy="400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622300</xdr:colOff>
      <xdr:row>0</xdr:row>
      <xdr:rowOff>57150</xdr:rowOff>
    </xdr:from>
    <xdr:to>
      <xdr:col>1</xdr:col>
      <xdr:colOff>1104900</xdr:colOff>
      <xdr:row>0</xdr:row>
      <xdr:rowOff>457199</xdr:rowOff>
    </xdr:to>
    <xdr:pic>
      <xdr:nvPicPr>
        <xdr:cNvPr id="3" name="Graphic 2">
          <a:hlinkClick xmlns:r="http://schemas.openxmlformats.org/officeDocument/2006/relationships" r:id="rId1"/>
          <a:extLst>
            <a:ext uri="{FF2B5EF4-FFF2-40B4-BE49-F238E27FC236}">
              <a16:creationId xmlns:a16="http://schemas.microsoft.com/office/drawing/2014/main" id="{AE3C637B-7234-4EBA-97A4-71FC78257C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2300" y="57150"/>
          <a:ext cx="1123950" cy="400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615950</xdr:colOff>
      <xdr:row>0</xdr:row>
      <xdr:rowOff>82550</xdr:rowOff>
    </xdr:from>
    <xdr:to>
      <xdr:col>1</xdr:col>
      <xdr:colOff>1098550</xdr:colOff>
      <xdr:row>0</xdr:row>
      <xdr:rowOff>482599</xdr:rowOff>
    </xdr:to>
    <xdr:pic>
      <xdr:nvPicPr>
        <xdr:cNvPr id="3" name="Graphic 2">
          <a:hlinkClick xmlns:r="http://schemas.openxmlformats.org/officeDocument/2006/relationships" r:id="rId1"/>
          <a:extLst>
            <a:ext uri="{FF2B5EF4-FFF2-40B4-BE49-F238E27FC236}">
              <a16:creationId xmlns:a16="http://schemas.microsoft.com/office/drawing/2014/main" id="{55AEC4F7-C8A6-4720-8264-3940FE9AD90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82550"/>
          <a:ext cx="1123950" cy="400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1942857</xdr:colOff>
      <xdr:row>0</xdr:row>
      <xdr:rowOff>838095</xdr:rowOff>
    </xdr:to>
    <xdr:pic>
      <xdr:nvPicPr>
        <xdr:cNvPr id="2" name="Picture 1">
          <a:hlinkClick xmlns:r="http://schemas.openxmlformats.org/officeDocument/2006/relationships" r:id="rId1"/>
          <a:extLst>
            <a:ext uri="{FF2B5EF4-FFF2-40B4-BE49-F238E27FC236}">
              <a16:creationId xmlns:a16="http://schemas.microsoft.com/office/drawing/2014/main" id="{D23F4441-A093-4E1F-BD94-6DDC36AB161B}"/>
            </a:ext>
          </a:extLst>
        </xdr:cNvPr>
        <xdr:cNvPicPr>
          <a:picLocks noChangeAspect="1"/>
        </xdr:cNvPicPr>
      </xdr:nvPicPr>
      <xdr:blipFill>
        <a:blip xmlns:r="http://schemas.openxmlformats.org/officeDocument/2006/relationships" r:embed="rId2"/>
        <a:stretch>
          <a:fillRect/>
        </a:stretch>
      </xdr:blipFill>
      <xdr:spPr>
        <a:xfrm>
          <a:off x="0" y="0"/>
          <a:ext cx="1942857" cy="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eneralblue.sharepoint.com/Documents%20and%20Settings/Administrator/Desktop/Excel%20Templates/FullYearCalend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sheetName val="Feb"/>
      <sheetName val="Mar"/>
      <sheetName val="Apr"/>
      <sheetName val="May"/>
      <sheetName val="June"/>
      <sheetName val="July"/>
      <sheetName val="Aug"/>
      <sheetName val="Sept"/>
      <sheetName val="Oct"/>
      <sheetName val="Nov"/>
      <sheetName val="Dec"/>
      <sheetName val="Config"/>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2008</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generalblu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6"/>
  <sheetViews>
    <sheetView zoomScale="85" zoomScaleNormal="85" workbookViewId="0">
      <selection activeCell="D27" sqref="D27"/>
    </sheetView>
  </sheetViews>
  <sheetFormatPr defaultColWidth="9.140625" defaultRowHeight="15"/>
  <cols>
    <col min="1" max="1" width="1.42578125" style="8" customWidth="1"/>
    <col min="2" max="2" width="41.85546875" style="8" customWidth="1"/>
    <col min="3" max="3" width="12.7109375" style="8" customWidth="1"/>
    <col min="4" max="4" width="13" style="8" customWidth="1"/>
    <col min="5" max="5" width="11.7109375" style="8" customWidth="1"/>
    <col min="6" max="6" width="1.42578125" style="8" customWidth="1"/>
    <col min="7" max="10" width="9.140625" style="8"/>
    <col min="11" max="11" width="17.7109375" style="8" customWidth="1"/>
    <col min="12" max="16384" width="9.140625" style="8"/>
  </cols>
  <sheetData>
    <row r="1" spans="2:11" ht="15.75" thickBot="1"/>
    <row r="2" spans="2:11" ht="24.75" customHeight="1">
      <c r="B2" s="71" t="s">
        <v>140</v>
      </c>
      <c r="C2" s="76" t="s">
        <v>144</v>
      </c>
      <c r="D2" s="77"/>
      <c r="E2" s="77"/>
      <c r="F2" s="77"/>
      <c r="G2" s="77"/>
      <c r="H2" s="77"/>
      <c r="I2" s="77"/>
      <c r="J2" s="77"/>
      <c r="K2" s="78" t="s">
        <v>149</v>
      </c>
    </row>
    <row r="3" spans="2:11">
      <c r="B3" s="49" t="s">
        <v>139</v>
      </c>
      <c r="C3" s="75"/>
      <c r="D3" s="75"/>
      <c r="E3" s="75"/>
      <c r="F3" s="75"/>
      <c r="G3" s="75"/>
      <c r="H3" s="75"/>
      <c r="I3" s="75"/>
      <c r="J3" s="75"/>
      <c r="K3" s="79"/>
    </row>
    <row r="4" spans="2:11">
      <c r="B4" s="49" t="s">
        <v>141</v>
      </c>
      <c r="C4" s="74"/>
      <c r="D4" s="75"/>
      <c r="E4" s="75"/>
      <c r="F4" s="75"/>
      <c r="G4" s="75"/>
      <c r="H4" s="75"/>
      <c r="I4" s="75"/>
      <c r="J4" s="75"/>
      <c r="K4" s="79"/>
    </row>
    <row r="5" spans="2:11" ht="16.5" customHeight="1" thickBot="1">
      <c r="B5" s="50" t="s">
        <v>142</v>
      </c>
      <c r="C5" s="72" t="str">
        <f>IF(Customer_JobName="[Enter Job Name Here]", "Job Name", Customer_JobName)</f>
        <v>Independent Contractor</v>
      </c>
      <c r="D5" s="73"/>
      <c r="E5" s="73"/>
      <c r="F5" s="73"/>
      <c r="G5" s="73"/>
      <c r="H5" s="73"/>
      <c r="I5" s="73"/>
      <c r="J5" s="73"/>
      <c r="K5" s="80"/>
    </row>
    <row r="7" spans="2:11">
      <c r="B7" s="54" t="s">
        <v>153</v>
      </c>
      <c r="D7" s="81" t="s">
        <v>152</v>
      </c>
      <c r="E7" s="82"/>
      <c r="F7" s="82"/>
      <c r="G7" s="83"/>
    </row>
    <row r="8" spans="2:11">
      <c r="B8" s="25">
        <f>IF(Customer_Name="[Enter Customer Name Here]", "Customer Name", Customer_Name)</f>
        <v>0</v>
      </c>
      <c r="D8" s="52" t="s">
        <v>151</v>
      </c>
      <c r="E8" s="10">
        <f>E32</f>
        <v>4792.5</v>
      </c>
      <c r="G8" s="51"/>
    </row>
    <row r="9" spans="2:11">
      <c r="B9" s="25">
        <f>IF(Customer_Line1="[Enter Customer Address Here]", "Customer Address Line 1", Customer_Line1)</f>
        <v>0</v>
      </c>
      <c r="D9" s="52" t="s">
        <v>150</v>
      </c>
      <c r="E9" s="10">
        <f>E54</f>
        <v>3238</v>
      </c>
      <c r="G9" s="51"/>
    </row>
    <row r="10" spans="2:11">
      <c r="B10" s="26" t="e">
        <f>IF(Customer_City="[City]", "City", Customer_City) &amp; ", " &amp; IF(Customer_State="--select from list--", "State", INDEX(STATEABBR, MATCH(Customer_State, STATE, 0))) &amp; " " &amp; IF(Customer_Zip="[Zip Code]", "#####", Customer_Zip)</f>
        <v>#N/A</v>
      </c>
      <c r="D10" s="53" t="s">
        <v>148</v>
      </c>
      <c r="E10" s="40">
        <f>SUM(E8:E9)</f>
        <v>8030.5</v>
      </c>
      <c r="F10" s="22"/>
      <c r="G10" s="27"/>
    </row>
    <row r="12" spans="2:11" ht="23.25">
      <c r="B12" s="28" t="s">
        <v>3</v>
      </c>
      <c r="C12" s="29"/>
      <c r="D12" s="29"/>
      <c r="E12" s="29"/>
      <c r="F12" s="29"/>
      <c r="G12" s="29"/>
      <c r="H12" s="29"/>
      <c r="I12" s="29"/>
      <c r="J12" s="30"/>
    </row>
    <row r="13" spans="2:11">
      <c r="B13" s="12" t="str">
        <f>'Material Information'!B4</f>
        <v>Material Description</v>
      </c>
      <c r="C13" s="32" t="str">
        <f>'Material Information'!C4</f>
        <v>Quantity</v>
      </c>
      <c r="D13" s="37" t="str">
        <f>'Material Information'!E4</f>
        <v>Cost Per Item</v>
      </c>
      <c r="E13" s="37" t="str">
        <f>'Material Information'!F4</f>
        <v>Total</v>
      </c>
      <c r="F13" s="37"/>
      <c r="G13" s="34" t="s">
        <v>146</v>
      </c>
      <c r="H13" s="13"/>
      <c r="I13" s="13"/>
      <c r="J13" s="31"/>
    </row>
    <row r="14" spans="2:11">
      <c r="B14" s="21" t="str">
        <f>IF('Material Information'!B5 &lt;&gt; "--select from list--", 'Material Information'!B5, "")</f>
        <v>Material A</v>
      </c>
      <c r="C14" s="33">
        <f>IF('Material Information'!C5&gt;0,'Material Information'!C5, "")</f>
        <v>2</v>
      </c>
      <c r="D14" s="38">
        <f>IF('Material Information'!E5&gt;0,'Material Information'!E5, "")</f>
        <v>27.5</v>
      </c>
      <c r="E14" s="38">
        <f>IF('Material Information'!F5&gt;0,'Material Information'!F5, "")</f>
        <v>55</v>
      </c>
      <c r="F14" s="38"/>
      <c r="G14" s="36" t="str">
        <f>IF('Material Information'!D5&gt;0,'Material Information'!D5, "")</f>
        <v>Need 2 Material A to Finish Project</v>
      </c>
      <c r="H14" s="22"/>
      <c r="I14" s="22"/>
      <c r="J14" s="27"/>
    </row>
    <row r="15" spans="2:11">
      <c r="B15" s="21" t="str">
        <f>IF('Material Information'!B6 &lt;&gt; "--select from list--", 'Material Information'!B6, "")</f>
        <v>Material B</v>
      </c>
      <c r="C15" s="33">
        <f>IF('Material Information'!C6&gt;0,'Material Information'!C6, "")</f>
        <v>10</v>
      </c>
      <c r="D15" s="38">
        <f>IF('Material Information'!E6&gt;0,'Material Information'!E6, "")</f>
        <v>22.5</v>
      </c>
      <c r="E15" s="38">
        <f>IF('Material Information'!F6&gt;0,'Material Information'!F6, "")</f>
        <v>225</v>
      </c>
      <c r="F15" s="38"/>
      <c r="G15" s="35"/>
      <c r="H15" s="22"/>
      <c r="I15" s="22"/>
      <c r="J15" s="27"/>
    </row>
    <row r="16" spans="2:11">
      <c r="B16" s="21" t="str">
        <f>IF('Material Information'!B7 &lt;&gt; "--select from list--", 'Material Information'!B7, "")</f>
        <v>Material C</v>
      </c>
      <c r="C16" s="33">
        <f>IF('Material Information'!C7&gt;0,'Material Information'!C7, "")</f>
        <v>5</v>
      </c>
      <c r="D16" s="38">
        <f>IF('Material Information'!E7&gt;0,'Material Information'!E7, "")</f>
        <v>2.5</v>
      </c>
      <c r="E16" s="38">
        <f>IF('Material Information'!F7&gt;0,'Material Information'!F7, "")</f>
        <v>12.5</v>
      </c>
      <c r="F16" s="38"/>
      <c r="G16" s="35"/>
      <c r="H16" s="22"/>
      <c r="I16" s="22"/>
      <c r="J16" s="27"/>
    </row>
    <row r="17" spans="2:10">
      <c r="B17" s="21" t="str">
        <f>IF('Material Information'!B8 &lt;&gt; "--select from list--", 'Material Information'!B8, "")</f>
        <v>Material C</v>
      </c>
      <c r="C17" s="33">
        <f>IF('Material Information'!C8&gt;0,'Material Information'!C8, "")</f>
        <v>1800</v>
      </c>
      <c r="D17" s="38">
        <f>IF('Material Information'!E8&gt;0,'Material Information'!E8, "")</f>
        <v>2.5</v>
      </c>
      <c r="E17" s="38">
        <f>IF('Material Information'!F8&gt;0,'Material Information'!F8, "")</f>
        <v>4500</v>
      </c>
      <c r="F17" s="38"/>
      <c r="G17" s="35"/>
      <c r="H17" s="22"/>
      <c r="I17" s="22"/>
      <c r="J17" s="27"/>
    </row>
    <row r="18" spans="2:10">
      <c r="B18" s="21" t="str">
        <f>IF('Material Information'!B9 &lt;&gt; "--select from list--", 'Material Information'!B9, "")</f>
        <v>Material B</v>
      </c>
      <c r="C18" s="33" t="str">
        <f>IF('Material Information'!C9&gt;0,'Material Information'!C9, "")</f>
        <v/>
      </c>
      <c r="D18" s="38">
        <f>IF('Material Information'!E9&gt;0,'Material Information'!E9, "")</f>
        <v>22.5</v>
      </c>
      <c r="E18" s="38" t="str">
        <f>IF('Material Information'!F9&gt;0,'Material Information'!F9, "")</f>
        <v/>
      </c>
      <c r="F18" s="38"/>
      <c r="G18" s="35"/>
      <c r="H18" s="22"/>
      <c r="I18" s="22"/>
      <c r="J18" s="27"/>
    </row>
    <row r="19" spans="2:10">
      <c r="B19" s="21" t="str">
        <f>IF('Material Information'!B10 &lt;&gt; "--select from list--", 'Material Information'!B10, "")</f>
        <v>Wiring</v>
      </c>
      <c r="C19" s="33" t="str">
        <f>IF('Material Information'!C10&gt;0,'Material Information'!C10, "")</f>
        <v/>
      </c>
      <c r="D19" s="38" t="e">
        <f>IF('Material Information'!E10&gt;0,'Material Information'!E10, "")</f>
        <v>#N/A</v>
      </c>
      <c r="E19" s="38" t="str">
        <f>IF('Material Information'!F10&gt;0,'Material Information'!F10, "")</f>
        <v/>
      </c>
      <c r="F19" s="38"/>
      <c r="G19" s="35"/>
      <c r="H19" s="22"/>
      <c r="I19" s="22"/>
      <c r="J19" s="27"/>
    </row>
    <row r="20" spans="2:10">
      <c r="B20" s="21" t="str">
        <f>IF('Material Information'!B11 &lt;&gt; "--select from list--", 'Material Information'!B11, "")</f>
        <v/>
      </c>
      <c r="C20" s="33" t="str">
        <f>IF('Material Information'!C11&gt;0,'Material Information'!C11, "")</f>
        <v/>
      </c>
      <c r="D20" s="38" t="str">
        <f>IF('Material Information'!E11&gt;0,'Material Information'!E11, "")</f>
        <v/>
      </c>
      <c r="E20" s="38" t="str">
        <f>IF('Material Information'!F11&gt;0,'Material Information'!F11, "")</f>
        <v/>
      </c>
      <c r="F20" s="38"/>
      <c r="G20" s="35"/>
      <c r="H20" s="22"/>
      <c r="I20" s="22"/>
      <c r="J20" s="27"/>
    </row>
    <row r="21" spans="2:10">
      <c r="B21" s="21" t="str">
        <f>IF('Material Information'!B12 &lt;&gt; "--select from list--", 'Material Information'!B12, "")</f>
        <v/>
      </c>
      <c r="C21" s="33" t="str">
        <f>IF('Material Information'!C12&gt;0,'Material Information'!C12, "")</f>
        <v/>
      </c>
      <c r="D21" s="38" t="str">
        <f>IF('Material Information'!E12&gt;0,'Material Information'!E12, "")</f>
        <v/>
      </c>
      <c r="E21" s="38" t="str">
        <f>IF('Material Information'!F12&gt;0,'Material Information'!F12, "")</f>
        <v/>
      </c>
      <c r="F21" s="38"/>
      <c r="G21" s="35"/>
      <c r="H21" s="22"/>
      <c r="I21" s="22"/>
      <c r="J21" s="27"/>
    </row>
    <row r="22" spans="2:10">
      <c r="B22" s="21" t="str">
        <f>IF('Material Information'!B13 &lt;&gt; "--select from list--", 'Material Information'!B13, "")</f>
        <v/>
      </c>
      <c r="C22" s="33" t="str">
        <f>IF('Material Information'!C13&gt;0,'Material Information'!C13, "")</f>
        <v/>
      </c>
      <c r="D22" s="38" t="str">
        <f>IF('Material Information'!E13&gt;0,'Material Information'!E13, "")</f>
        <v/>
      </c>
      <c r="E22" s="38" t="str">
        <f>IF('Material Information'!F13&gt;0,'Material Information'!F13, "")</f>
        <v/>
      </c>
      <c r="F22" s="38"/>
      <c r="G22" s="35"/>
      <c r="H22" s="22"/>
      <c r="I22" s="22"/>
      <c r="J22" s="27"/>
    </row>
    <row r="23" spans="2:10">
      <c r="B23" s="21" t="str">
        <f>IF('Material Information'!B14 &lt;&gt; "--select from list--", 'Material Information'!B14, "")</f>
        <v/>
      </c>
      <c r="C23" s="33" t="str">
        <f>IF('Material Information'!C14&gt;0,'Material Information'!C14, "")</f>
        <v/>
      </c>
      <c r="D23" s="38" t="str">
        <f>IF('Material Information'!E14&gt;0,'Material Information'!E14, "")</f>
        <v/>
      </c>
      <c r="E23" s="38" t="str">
        <f>IF('Material Information'!F14&gt;0,'Material Information'!F14, "")</f>
        <v/>
      </c>
      <c r="F23" s="38"/>
      <c r="G23" s="35"/>
      <c r="H23" s="22"/>
      <c r="I23" s="22"/>
      <c r="J23" s="27"/>
    </row>
    <row r="24" spans="2:10">
      <c r="B24" s="21" t="str">
        <f>IF('Material Information'!B15 &lt;&gt; "--select from list--", 'Material Information'!B15, "")</f>
        <v/>
      </c>
      <c r="C24" s="33" t="str">
        <f>IF('Material Information'!C15&gt;0,'Material Information'!C15, "")</f>
        <v/>
      </c>
      <c r="D24" s="38" t="str">
        <f>IF('Material Information'!E15&gt;0,'Material Information'!E15, "")</f>
        <v/>
      </c>
      <c r="E24" s="38" t="str">
        <f>IF('Material Information'!F15&gt;0,'Material Information'!F15, "")</f>
        <v/>
      </c>
      <c r="F24" s="38"/>
      <c r="G24" s="35"/>
      <c r="H24" s="22"/>
      <c r="I24" s="22"/>
      <c r="J24" s="27"/>
    </row>
    <row r="25" spans="2:10">
      <c r="B25" s="21" t="str">
        <f>IF('Material Information'!B16 &lt;&gt; "--select from list--", 'Material Information'!B16, "")</f>
        <v/>
      </c>
      <c r="C25" s="33" t="str">
        <f>IF('Material Information'!C16&gt;0,'Material Information'!C16, "")</f>
        <v/>
      </c>
      <c r="D25" s="38" t="str">
        <f>IF('Material Information'!E16&gt;0,'Material Information'!E16, "")</f>
        <v/>
      </c>
      <c r="E25" s="38" t="str">
        <f>IF('Material Information'!F16&gt;0,'Material Information'!F16, "")</f>
        <v/>
      </c>
      <c r="F25" s="38"/>
      <c r="G25" s="35"/>
      <c r="H25" s="22"/>
      <c r="I25" s="22"/>
      <c r="J25" s="27"/>
    </row>
    <row r="26" spans="2:10">
      <c r="B26" s="21" t="str">
        <f>IF('Material Information'!B17 &lt;&gt; "--select from list--", 'Material Information'!B17, "")</f>
        <v/>
      </c>
      <c r="C26" s="33" t="str">
        <f>IF('Material Information'!C17&gt;0,'Material Information'!C17, "")</f>
        <v/>
      </c>
      <c r="D26" s="38" t="str">
        <f>IF('Material Information'!E17&gt;0,'Material Information'!E17, "")</f>
        <v/>
      </c>
      <c r="E26" s="38" t="str">
        <f>IF('Material Information'!F17&gt;0,'Material Information'!F17, "")</f>
        <v/>
      </c>
      <c r="F26" s="38"/>
      <c r="G26" s="35"/>
      <c r="H26" s="22"/>
      <c r="I26" s="22"/>
      <c r="J26" s="27"/>
    </row>
    <row r="27" spans="2:10">
      <c r="B27" s="21" t="str">
        <f>IF('Material Information'!B18 &lt;&gt; "--select from list--", 'Material Information'!B18, "")</f>
        <v/>
      </c>
      <c r="C27" s="33" t="str">
        <f>IF('Material Information'!C18&gt;0,'Material Information'!C18, "")</f>
        <v/>
      </c>
      <c r="D27" s="38" t="str">
        <f>IF('Material Information'!E18&gt;0,'Material Information'!E18, "")</f>
        <v/>
      </c>
      <c r="E27" s="38" t="str">
        <f>IF('Material Information'!F18&gt;0,'Material Information'!F18, "")</f>
        <v/>
      </c>
      <c r="F27" s="38"/>
      <c r="G27" s="35"/>
      <c r="H27" s="22"/>
      <c r="I27" s="22"/>
      <c r="J27" s="27"/>
    </row>
    <row r="28" spans="2:10">
      <c r="B28" s="21" t="str">
        <f>IF('Material Information'!B19 &lt;&gt; "--select from list--", 'Material Information'!B19, "")</f>
        <v/>
      </c>
      <c r="C28" s="33" t="str">
        <f>IF('Material Information'!C19&gt;0,'Material Information'!C19, "")</f>
        <v/>
      </c>
      <c r="D28" s="38" t="str">
        <f>IF('Material Information'!E19&gt;0,'Material Information'!E19, "")</f>
        <v/>
      </c>
      <c r="E28" s="38" t="str">
        <f>IF('Material Information'!F19&gt;0,'Material Information'!F19, "")</f>
        <v/>
      </c>
      <c r="F28" s="38"/>
      <c r="G28" s="35"/>
      <c r="H28" s="22"/>
      <c r="I28" s="22"/>
      <c r="J28" s="27"/>
    </row>
    <row r="29" spans="2:10">
      <c r="B29" s="21" t="str">
        <f>IF('Material Information'!B20 &lt;&gt; "--select from list--", 'Material Information'!B20, "")</f>
        <v/>
      </c>
      <c r="C29" s="33" t="str">
        <f>IF('Material Information'!C20&gt;0,'Material Information'!C20, "")</f>
        <v/>
      </c>
      <c r="D29" s="38" t="str">
        <f>IF('Material Information'!E20&gt;0,'Material Information'!E20, "")</f>
        <v/>
      </c>
      <c r="E29" s="38" t="str">
        <f>IF('Material Information'!F20&gt;0,'Material Information'!F20, "")</f>
        <v/>
      </c>
      <c r="F29" s="38"/>
      <c r="G29" s="35"/>
      <c r="H29" s="22"/>
      <c r="I29" s="22"/>
      <c r="J29" s="27"/>
    </row>
    <row r="30" spans="2:10">
      <c r="B30" s="21" t="str">
        <f>IF('Material Information'!B21 &lt;&gt; "--select from list--", 'Material Information'!B21, "")</f>
        <v/>
      </c>
      <c r="C30" s="33" t="str">
        <f>IF('Material Information'!C21&gt;0,'Material Information'!C21, "")</f>
        <v/>
      </c>
      <c r="D30" s="38" t="str">
        <f>IF('Material Information'!E21&gt;0,'Material Information'!E21, "")</f>
        <v/>
      </c>
      <c r="E30" s="38" t="str">
        <f>IF('Material Information'!F21&gt;0,'Material Information'!F21, "")</f>
        <v/>
      </c>
      <c r="F30" s="38"/>
      <c r="G30" s="35"/>
      <c r="H30" s="22"/>
      <c r="I30" s="22"/>
      <c r="J30" s="27"/>
    </row>
    <row r="31" spans="2:10">
      <c r="B31" s="21" t="str">
        <f>IF('Material Information'!B22 &lt;&gt; "--select from list--", 'Material Information'!B22, "")</f>
        <v/>
      </c>
      <c r="C31" s="33" t="str">
        <f>IF('Material Information'!C22&gt;0,'Material Information'!C22, "")</f>
        <v/>
      </c>
      <c r="D31" s="38" t="str">
        <f>IF('Material Information'!E22&gt;0,'Material Information'!E22, "")</f>
        <v/>
      </c>
      <c r="E31" s="38" t="str">
        <f>IF('Material Information'!F22&gt;0,'Material Information'!F22, "")</f>
        <v/>
      </c>
      <c r="F31" s="38"/>
      <c r="G31" s="35"/>
      <c r="H31" s="22"/>
      <c r="I31" s="22"/>
      <c r="J31" s="27"/>
    </row>
    <row r="32" spans="2:10">
      <c r="B32" s="21"/>
      <c r="C32" s="39"/>
      <c r="D32" s="39" t="s">
        <v>145</v>
      </c>
      <c r="E32" s="40">
        <f xml:space="preserve"> SUM(E14:E31)</f>
        <v>4792.5</v>
      </c>
      <c r="F32" s="40"/>
      <c r="G32" s="22"/>
      <c r="H32" s="22"/>
      <c r="I32" s="22"/>
      <c r="J32" s="27"/>
    </row>
    <row r="34" spans="2:10" ht="33" customHeight="1">
      <c r="D34" s="8" t="str">
        <f>"Page 2 of " &amp; C5</f>
        <v>Page 2 of Independent Contractor</v>
      </c>
    </row>
    <row r="35" spans="2:10" ht="23.25">
      <c r="B35" s="28" t="s">
        <v>138</v>
      </c>
      <c r="C35" s="29"/>
      <c r="D35" s="29"/>
      <c r="E35" s="29"/>
      <c r="F35" s="29"/>
      <c r="G35" s="29"/>
      <c r="H35" s="29"/>
      <c r="I35" s="29"/>
      <c r="J35" s="30"/>
    </row>
    <row r="36" spans="2:10">
      <c r="B36" s="12" t="str">
        <f>'Labor Information'!B3</f>
        <v>Labor</v>
      </c>
      <c r="C36" s="13" t="str">
        <f>'Labor Information'!C3</f>
        <v>Hours</v>
      </c>
      <c r="D36" s="37" t="str">
        <f>'Labor Information'!E3</f>
        <v>Cost Per Hour</v>
      </c>
      <c r="E36" s="37" t="str">
        <f>'Labor Information'!F3</f>
        <v>Total</v>
      </c>
      <c r="F36" s="37"/>
      <c r="G36" s="34" t="s">
        <v>146</v>
      </c>
      <c r="H36" s="13"/>
      <c r="I36" s="13"/>
      <c r="J36" s="31"/>
    </row>
    <row r="37" spans="2:10">
      <c r="B37" s="12" t="str">
        <f>IF('Labor Information'!B4 &lt;&gt; "--select from list--", 'Labor Information'!B4, "")</f>
        <v>Labor Type A</v>
      </c>
      <c r="C37" s="32">
        <f>IF('Labor Information'!C4&gt;0,'Labor Information'!C4, "")</f>
        <v>45</v>
      </c>
      <c r="D37" s="41">
        <f>IF('Labor Information'!E4&gt;0,'Labor Information'!E4, "")</f>
        <v>35</v>
      </c>
      <c r="E37" s="41">
        <f>IF('Labor Information'!F4&gt;0,'Labor Information'!F4, "")</f>
        <v>1575</v>
      </c>
      <c r="F37" s="41"/>
      <c r="G37" s="42" t="str">
        <f>IF('Labor Information'!D4&gt;0,'Labor Information'!D4, "")</f>
        <v/>
      </c>
      <c r="H37" s="13"/>
      <c r="I37" s="13"/>
      <c r="J37" s="31"/>
    </row>
    <row r="38" spans="2:10">
      <c r="B38" s="12" t="str">
        <f>IF('Labor Information'!B5 &lt;&gt; "--select from list--", 'Labor Information'!B5, "")</f>
        <v>Labor Type B</v>
      </c>
      <c r="C38" s="33">
        <f>IF('Labor Information'!C5&gt;0,'Labor Information'!C5, "")</f>
        <v>55</v>
      </c>
      <c r="D38" s="41">
        <f>IF('Labor Information'!E5&gt;0,'Labor Information'!E5, "")</f>
        <v>30</v>
      </c>
      <c r="E38" s="41">
        <f>IF('Labor Information'!F5&gt;0,'Labor Information'!F5, "")</f>
        <v>1650</v>
      </c>
      <c r="F38" s="41"/>
      <c r="G38" s="42" t="str">
        <f>IF('Labor Information'!D5&gt;0,'Labor Information'!D5, "")</f>
        <v/>
      </c>
      <c r="H38" s="22"/>
      <c r="I38" s="22"/>
      <c r="J38" s="27"/>
    </row>
    <row r="39" spans="2:10">
      <c r="B39" s="12" t="str">
        <f>IF('Labor Information'!B6 &lt;&gt; "--select from list--", 'Labor Information'!B6, "")</f>
        <v>Labor Type C</v>
      </c>
      <c r="C39" s="33">
        <f>IF('Labor Information'!C6&gt;0,'Labor Information'!C6, "")</f>
        <v>1</v>
      </c>
      <c r="D39" s="41">
        <f>IF('Labor Information'!E6&gt;0,'Labor Information'!E6, "")</f>
        <v>13</v>
      </c>
      <c r="E39" s="41">
        <f>IF('Labor Information'!F6&gt;0,'Labor Information'!F6, "")</f>
        <v>13</v>
      </c>
      <c r="F39" s="41"/>
      <c r="G39" s="42" t="str">
        <f>IF('Labor Information'!D6&gt;0,'Labor Information'!D6, "")</f>
        <v>1 hour min</v>
      </c>
      <c r="H39" s="22"/>
      <c r="I39" s="22"/>
      <c r="J39" s="27"/>
    </row>
    <row r="40" spans="2:10">
      <c r="B40" s="12" t="str">
        <f>IF('Labor Information'!B7 &lt;&gt; "--select from list--", 'Labor Information'!B7, "")</f>
        <v/>
      </c>
      <c r="C40" s="33" t="str">
        <f>IF('Labor Information'!C7&gt;0,'Labor Information'!C7, "")</f>
        <v/>
      </c>
      <c r="D40" s="41" t="str">
        <f>IF('Labor Information'!E7&gt;0,'Labor Information'!E7, "")</f>
        <v/>
      </c>
      <c r="E40" s="41" t="str">
        <f>IF('Labor Information'!F7&gt;0,'Labor Information'!F7, "")</f>
        <v/>
      </c>
      <c r="F40" s="41"/>
      <c r="G40" s="42" t="str">
        <f>IF('Labor Information'!D7&gt;0,'Labor Information'!D7, "")</f>
        <v/>
      </c>
      <c r="H40" s="22"/>
      <c r="I40" s="22"/>
      <c r="J40" s="27"/>
    </row>
    <row r="41" spans="2:10">
      <c r="B41" s="12" t="str">
        <f>IF('Labor Information'!B8 &lt;&gt; "--select from list--", 'Labor Information'!B8, "")</f>
        <v/>
      </c>
      <c r="C41" s="33" t="str">
        <f>IF('Labor Information'!C8&gt;0,'Labor Information'!C8, "")</f>
        <v/>
      </c>
      <c r="D41" s="41" t="str">
        <f>IF('Labor Information'!E8&gt;0,'Labor Information'!E8, "")</f>
        <v/>
      </c>
      <c r="E41" s="41" t="str">
        <f>IF('Labor Information'!F8&gt;0,'Labor Information'!F8, "")</f>
        <v/>
      </c>
      <c r="F41" s="41"/>
      <c r="G41" s="42" t="str">
        <f>IF('Labor Information'!D8&gt;0,'Labor Information'!D8, "")</f>
        <v/>
      </c>
      <c r="H41" s="22"/>
      <c r="I41" s="22"/>
      <c r="J41" s="27"/>
    </row>
    <row r="42" spans="2:10">
      <c r="B42" s="12" t="str">
        <f>IF('Labor Information'!B9 &lt;&gt; "--select from list--", 'Labor Information'!B9, "")</f>
        <v/>
      </c>
      <c r="C42" s="33" t="str">
        <f>IF('Labor Information'!C9&gt;0,'Labor Information'!C9, "")</f>
        <v/>
      </c>
      <c r="D42" s="41" t="str">
        <f>IF('Labor Information'!E9&gt;0,'Labor Information'!E9, "")</f>
        <v/>
      </c>
      <c r="E42" s="41" t="str">
        <f>IF('Labor Information'!F9&gt;0,'Labor Information'!F9, "")</f>
        <v/>
      </c>
      <c r="F42" s="41"/>
      <c r="G42" s="42" t="str">
        <f>IF('Labor Information'!D9&gt;0,'Labor Information'!D9, "")</f>
        <v/>
      </c>
      <c r="H42" s="22"/>
      <c r="I42" s="22"/>
      <c r="J42" s="27"/>
    </row>
    <row r="43" spans="2:10">
      <c r="B43" s="12" t="str">
        <f>IF('Labor Information'!B10 &lt;&gt; "--select from list--", 'Labor Information'!B10, "")</f>
        <v/>
      </c>
      <c r="C43" s="33" t="str">
        <f>IF('Labor Information'!C10&gt;0,'Labor Information'!C10, "")</f>
        <v/>
      </c>
      <c r="D43" s="41" t="str">
        <f>IF('Labor Information'!E10&gt;0,'Labor Information'!E10, "")</f>
        <v/>
      </c>
      <c r="E43" s="41" t="str">
        <f>IF('Labor Information'!F10&gt;0,'Labor Information'!F10, "")</f>
        <v/>
      </c>
      <c r="F43" s="41"/>
      <c r="G43" s="42" t="str">
        <f>IF('Labor Information'!D10&gt;0,'Labor Information'!D10, "")</f>
        <v/>
      </c>
      <c r="H43" s="22"/>
      <c r="I43" s="22"/>
      <c r="J43" s="27"/>
    </row>
    <row r="44" spans="2:10">
      <c r="B44" s="12" t="str">
        <f>IF('Labor Information'!B11 &lt;&gt; "--select from list--", 'Labor Information'!B11, "")</f>
        <v/>
      </c>
      <c r="C44" s="33" t="str">
        <f>IF('Labor Information'!C11&gt;0,'Labor Information'!C11, "")</f>
        <v/>
      </c>
      <c r="D44" s="41" t="str">
        <f>IF('Labor Information'!E11&gt;0,'Labor Information'!E11, "")</f>
        <v/>
      </c>
      <c r="E44" s="41" t="str">
        <f>IF('Labor Information'!F11&gt;0,'Labor Information'!F11, "")</f>
        <v/>
      </c>
      <c r="F44" s="41"/>
      <c r="G44" s="42" t="str">
        <f>IF('Labor Information'!D11&gt;0,'Labor Information'!D11, "")</f>
        <v/>
      </c>
      <c r="H44" s="22"/>
      <c r="I44" s="22"/>
      <c r="J44" s="27"/>
    </row>
    <row r="45" spans="2:10">
      <c r="B45" s="12" t="str">
        <f>IF('Labor Information'!B12 &lt;&gt; "--select from list--", 'Labor Information'!B12, "")</f>
        <v/>
      </c>
      <c r="C45" s="33" t="str">
        <f>IF('Labor Information'!C12&gt;0,'Labor Information'!C12, "")</f>
        <v/>
      </c>
      <c r="D45" s="41" t="str">
        <f>IF('Labor Information'!E12&gt;0,'Labor Information'!E12, "")</f>
        <v/>
      </c>
      <c r="E45" s="41" t="str">
        <f>IF('Labor Information'!F12&gt;0,'Labor Information'!F12, "")</f>
        <v/>
      </c>
      <c r="F45" s="41"/>
      <c r="G45" s="42" t="str">
        <f>IF('Labor Information'!D12&gt;0,'Labor Information'!D12, "")</f>
        <v/>
      </c>
      <c r="H45" s="22"/>
      <c r="I45" s="22"/>
      <c r="J45" s="27"/>
    </row>
    <row r="46" spans="2:10">
      <c r="B46" s="12" t="str">
        <f>IF('Labor Information'!B13 &lt;&gt; "--select from list--", 'Labor Information'!B13, "")</f>
        <v/>
      </c>
      <c r="C46" s="33" t="str">
        <f>IF('Labor Information'!C13&gt;0,'Labor Information'!C13, "")</f>
        <v/>
      </c>
      <c r="D46" s="41" t="str">
        <f>IF('Labor Information'!E13&gt;0,'Labor Information'!E13, "")</f>
        <v/>
      </c>
      <c r="E46" s="41" t="str">
        <f>IF('Labor Information'!F13&gt;0,'Labor Information'!F13, "")</f>
        <v/>
      </c>
      <c r="F46" s="41"/>
      <c r="G46" s="42" t="str">
        <f>IF('Labor Information'!D13&gt;0,'Labor Information'!D13, "")</f>
        <v/>
      </c>
      <c r="H46" s="22"/>
      <c r="I46" s="22"/>
      <c r="J46" s="27"/>
    </row>
    <row r="47" spans="2:10">
      <c r="B47" s="12" t="str">
        <f>IF('Labor Information'!B14 &lt;&gt; "--select from list--", 'Labor Information'!B14, "")</f>
        <v/>
      </c>
      <c r="C47" s="33" t="str">
        <f>IF('Labor Information'!C14&gt;0,'Labor Information'!C14, "")</f>
        <v/>
      </c>
      <c r="D47" s="41" t="str">
        <f>IF('Labor Information'!E14&gt;0,'Labor Information'!E14, "")</f>
        <v/>
      </c>
      <c r="E47" s="41" t="str">
        <f>IF('Labor Information'!F14&gt;0,'Labor Information'!F14, "")</f>
        <v/>
      </c>
      <c r="F47" s="41"/>
      <c r="G47" s="42" t="str">
        <f>IF('Labor Information'!D14&gt;0,'Labor Information'!D14, "")</f>
        <v/>
      </c>
      <c r="H47" s="22"/>
      <c r="I47" s="22"/>
      <c r="J47" s="27"/>
    </row>
    <row r="48" spans="2:10">
      <c r="B48" s="12" t="str">
        <f>IF('Labor Information'!B15 &lt;&gt; "--select from list--", 'Labor Information'!B15, "")</f>
        <v/>
      </c>
      <c r="C48" s="33" t="str">
        <f>IF('Labor Information'!C15&gt;0,'Labor Information'!C15, "")</f>
        <v/>
      </c>
      <c r="D48" s="41" t="str">
        <f>IF('Labor Information'!E15&gt;0,'Labor Information'!E15, "")</f>
        <v/>
      </c>
      <c r="E48" s="41" t="str">
        <f>IF('Labor Information'!F15&gt;0,'Labor Information'!F15, "")</f>
        <v/>
      </c>
      <c r="F48" s="41"/>
      <c r="G48" s="42" t="str">
        <f>IF('Labor Information'!D15&gt;0,'Labor Information'!D15, "")</f>
        <v/>
      </c>
      <c r="H48" s="22"/>
      <c r="I48" s="22"/>
      <c r="J48" s="27"/>
    </row>
    <row r="49" spans="2:10">
      <c r="B49" s="12" t="str">
        <f>IF('Labor Information'!B16 &lt;&gt; "--select from list--", 'Labor Information'!B16, "")</f>
        <v/>
      </c>
      <c r="C49" s="33" t="str">
        <f>IF('Labor Information'!C16&gt;0,'Labor Information'!C16, "")</f>
        <v/>
      </c>
      <c r="D49" s="41" t="str">
        <f>IF('Labor Information'!E16&gt;0,'Labor Information'!E16, "")</f>
        <v/>
      </c>
      <c r="E49" s="41" t="str">
        <f>IF('Labor Information'!F16&gt;0,'Labor Information'!F16, "")</f>
        <v/>
      </c>
      <c r="F49" s="41"/>
      <c r="G49" s="42" t="str">
        <f>IF('Labor Information'!D16&gt;0,'Labor Information'!D16, "")</f>
        <v/>
      </c>
      <c r="H49" s="22"/>
      <c r="I49" s="22"/>
      <c r="J49" s="27"/>
    </row>
    <row r="50" spans="2:10">
      <c r="B50" s="12" t="str">
        <f>IF('Labor Information'!B17 &lt;&gt; "--select from list--", 'Labor Information'!B17, "")</f>
        <v/>
      </c>
      <c r="C50" s="33" t="str">
        <f>IF('Labor Information'!C17&gt;0,'Labor Information'!C17, "")</f>
        <v/>
      </c>
      <c r="D50" s="41" t="str">
        <f>IF('Labor Information'!E17&gt;0,'Labor Information'!E17, "")</f>
        <v/>
      </c>
      <c r="E50" s="41" t="str">
        <f>IF('Labor Information'!F17&gt;0,'Labor Information'!F17, "")</f>
        <v/>
      </c>
      <c r="F50" s="41"/>
      <c r="G50" s="42" t="str">
        <f>IF('Labor Information'!D17&gt;0,'Labor Information'!D17, "")</f>
        <v/>
      </c>
      <c r="H50" s="22"/>
      <c r="I50" s="22"/>
      <c r="J50" s="27"/>
    </row>
    <row r="51" spans="2:10">
      <c r="B51" s="12" t="str">
        <f>IF('Labor Information'!B18 &lt;&gt; "--select from list--", 'Labor Information'!B18, "")</f>
        <v/>
      </c>
      <c r="C51" s="33" t="str">
        <f>IF('Labor Information'!C18&gt;0,'Labor Information'!C18, "")</f>
        <v/>
      </c>
      <c r="D51" s="41" t="str">
        <f>IF('Labor Information'!E18&gt;0,'Labor Information'!E18, "")</f>
        <v/>
      </c>
      <c r="E51" s="41" t="str">
        <f>IF('Labor Information'!F18&gt;0,'Labor Information'!F18, "")</f>
        <v/>
      </c>
      <c r="F51" s="41"/>
      <c r="G51" s="42" t="str">
        <f>IF('Labor Information'!D18&gt;0,'Labor Information'!D18, "")</f>
        <v/>
      </c>
      <c r="H51" s="22"/>
      <c r="I51" s="22"/>
      <c r="J51" s="27"/>
    </row>
    <row r="52" spans="2:10">
      <c r="B52" s="12" t="str">
        <f>IF('Labor Information'!B19 &lt;&gt; "--select from list--", 'Labor Information'!B19, "")</f>
        <v/>
      </c>
      <c r="C52" s="33" t="str">
        <f>IF('Labor Information'!C19&gt;0,'Labor Information'!C19, "")</f>
        <v/>
      </c>
      <c r="D52" s="41" t="str">
        <f>IF('Labor Information'!E19&gt;0,'Labor Information'!E19, "")</f>
        <v/>
      </c>
      <c r="E52" s="41" t="str">
        <f>IF('Labor Information'!F19&gt;0,'Labor Information'!F19, "")</f>
        <v/>
      </c>
      <c r="F52" s="41"/>
      <c r="G52" s="42" t="str">
        <f>IF('Labor Information'!D19&gt;0,'Labor Information'!D19, "")</f>
        <v/>
      </c>
      <c r="H52" s="22"/>
      <c r="I52" s="22"/>
      <c r="J52" s="27"/>
    </row>
    <row r="53" spans="2:10">
      <c r="B53" s="12" t="str">
        <f>IF('Labor Information'!B20 &lt;&gt; "--select from list--", 'Labor Information'!B20, "")</f>
        <v/>
      </c>
      <c r="C53" s="33" t="str">
        <f>IF('Labor Information'!C20&gt;0,'Labor Information'!C20, "")</f>
        <v/>
      </c>
      <c r="D53" s="41" t="str">
        <f>IF('Labor Information'!E20&gt;0,'Labor Information'!E20, "")</f>
        <v/>
      </c>
      <c r="E53" s="41" t="str">
        <f>IF('Labor Information'!F20&gt;0,'Labor Information'!F20, "")</f>
        <v/>
      </c>
      <c r="F53" s="41"/>
      <c r="G53" s="42" t="str">
        <f>IF('Labor Information'!D20&gt;0,'Labor Information'!D20, "")</f>
        <v/>
      </c>
      <c r="H53" s="22"/>
      <c r="I53" s="22"/>
      <c r="J53" s="27"/>
    </row>
    <row r="54" spans="2:10">
      <c r="B54" s="12"/>
      <c r="C54" s="39"/>
      <c r="D54" s="39" t="s">
        <v>145</v>
      </c>
      <c r="E54" s="43">
        <f xml:space="preserve"> SUM(E37:E53)</f>
        <v>3238</v>
      </c>
      <c r="F54" s="43"/>
      <c r="G54" s="22"/>
      <c r="H54" s="22"/>
      <c r="I54" s="22"/>
      <c r="J54" s="27"/>
    </row>
    <row r="55" spans="2:10" ht="15.75" thickBot="1"/>
    <row r="56" spans="2:10" ht="36.75" customHeight="1" thickBot="1">
      <c r="B56" s="44"/>
      <c r="C56" s="45"/>
      <c r="D56" s="47" t="s">
        <v>148</v>
      </c>
      <c r="E56" s="48">
        <f>E32+E54</f>
        <v>8030.5</v>
      </c>
      <c r="F56" s="45"/>
      <c r="G56" s="45"/>
      <c r="H56" s="45"/>
      <c r="I56" s="45"/>
      <c r="J56" s="46"/>
    </row>
  </sheetData>
  <sheetProtection sheet="1" objects="1" scenarios="1"/>
  <mergeCells count="5">
    <mergeCell ref="C5:J5"/>
    <mergeCell ref="C4:J4"/>
    <mergeCell ref="C2:J3"/>
    <mergeCell ref="K2:K5"/>
    <mergeCell ref="D7:G7"/>
  </mergeCells>
  <pageMargins left="0.7" right="0.7" top="0.75" bottom="0.75" header="0.3" footer="0.3"/>
  <pageSetup orientation="landscape" horizont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3"/>
  <sheetViews>
    <sheetView workbookViewId="0">
      <selection activeCell="B11" sqref="B11"/>
    </sheetView>
  </sheetViews>
  <sheetFormatPr defaultColWidth="9.140625" defaultRowHeight="15"/>
  <cols>
    <col min="1" max="1" width="9.140625" style="8"/>
    <col min="2" max="2" width="23.140625" style="8" customWidth="1"/>
    <col min="3" max="3" width="13.5703125" style="62" customWidth="1"/>
    <col min="4" max="4" width="40.85546875" style="8" customWidth="1"/>
    <col min="5" max="5" width="16.5703125" style="8" customWidth="1"/>
    <col min="6" max="6" width="12.140625" style="8" customWidth="1"/>
    <col min="7" max="16384" width="9.140625" style="8"/>
  </cols>
  <sheetData>
    <row r="2" spans="2:6" ht="27.6" customHeight="1"/>
    <row r="3" spans="2:6" ht="48.75" customHeight="1" thickBot="1">
      <c r="B3" s="84" t="s">
        <v>131</v>
      </c>
      <c r="C3" s="85"/>
      <c r="D3" s="85"/>
      <c r="E3" s="85"/>
      <c r="F3" s="86"/>
    </row>
    <row r="4" spans="2:6">
      <c r="B4" s="14" t="s">
        <v>4</v>
      </c>
      <c r="C4" s="63" t="s">
        <v>1</v>
      </c>
      <c r="D4" s="15" t="s">
        <v>136</v>
      </c>
      <c r="E4" s="15" t="s">
        <v>0</v>
      </c>
      <c r="F4" s="16" t="s">
        <v>2</v>
      </c>
    </row>
    <row r="5" spans="2:6">
      <c r="B5" s="19" t="s">
        <v>175</v>
      </c>
      <c r="C5" s="64">
        <v>2</v>
      </c>
      <c r="D5" s="19" t="s">
        <v>181</v>
      </c>
      <c r="E5" s="10">
        <f t="shared" ref="E5:E22" si="0">INDEX(MaterialCost, MATCH(B5, MaterialList,0))</f>
        <v>27.5</v>
      </c>
      <c r="F5" s="11">
        <f>IF(ISERROR(C5*E5)=FALSE, (C5*E5), "")</f>
        <v>55</v>
      </c>
    </row>
    <row r="6" spans="2:6">
      <c r="B6" s="19" t="s">
        <v>176</v>
      </c>
      <c r="C6" s="64">
        <v>10</v>
      </c>
      <c r="D6" s="19"/>
      <c r="E6" s="10">
        <f t="shared" si="0"/>
        <v>22.5</v>
      </c>
      <c r="F6" s="11">
        <f>IF(ISERROR(C6*E6)=FALSE, (C6*E6), "")</f>
        <v>225</v>
      </c>
    </row>
    <row r="7" spans="2:6">
      <c r="B7" s="19" t="s">
        <v>177</v>
      </c>
      <c r="C7" s="64">
        <v>5</v>
      </c>
      <c r="D7" s="19"/>
      <c r="E7" s="10">
        <f t="shared" si="0"/>
        <v>2.5</v>
      </c>
      <c r="F7" s="11">
        <f t="shared" ref="F7:F22" si="1">IF(ISERROR(C7*E7)=FALSE, (C7*E7), "")</f>
        <v>12.5</v>
      </c>
    </row>
    <row r="8" spans="2:6">
      <c r="B8" s="19" t="s">
        <v>177</v>
      </c>
      <c r="C8" s="64">
        <v>1800</v>
      </c>
      <c r="D8" s="19"/>
      <c r="E8" s="10">
        <f t="shared" si="0"/>
        <v>2.5</v>
      </c>
      <c r="F8" s="11">
        <f t="shared" si="1"/>
        <v>4500</v>
      </c>
    </row>
    <row r="9" spans="2:6">
      <c r="B9" s="19" t="s">
        <v>176</v>
      </c>
      <c r="C9" s="64"/>
      <c r="D9" s="19"/>
      <c r="E9" s="10">
        <f t="shared" si="0"/>
        <v>22.5</v>
      </c>
      <c r="F9" s="11">
        <f t="shared" si="1"/>
        <v>0</v>
      </c>
    </row>
    <row r="10" spans="2:6">
      <c r="B10" s="19" t="s">
        <v>184</v>
      </c>
      <c r="C10" s="64"/>
      <c r="D10" s="19"/>
      <c r="E10" s="10" t="e">
        <f t="shared" si="0"/>
        <v>#N/A</v>
      </c>
      <c r="F10" s="11" t="str">
        <f t="shared" si="1"/>
        <v/>
      </c>
    </row>
    <row r="11" spans="2:6">
      <c r="B11" s="19" t="s">
        <v>126</v>
      </c>
      <c r="C11" s="64"/>
      <c r="D11" s="19"/>
      <c r="E11" s="10" t="str">
        <f t="shared" si="0"/>
        <v/>
      </c>
      <c r="F11" s="11" t="str">
        <f t="shared" si="1"/>
        <v/>
      </c>
    </row>
    <row r="12" spans="2:6">
      <c r="B12" s="19" t="s">
        <v>126</v>
      </c>
      <c r="C12" s="64"/>
      <c r="D12" s="19"/>
      <c r="E12" s="10" t="str">
        <f t="shared" si="0"/>
        <v/>
      </c>
      <c r="F12" s="11" t="str">
        <f t="shared" si="1"/>
        <v/>
      </c>
    </row>
    <row r="13" spans="2:6">
      <c r="B13" s="19" t="s">
        <v>126</v>
      </c>
      <c r="C13" s="64"/>
      <c r="D13" s="19"/>
      <c r="E13" s="10" t="str">
        <f t="shared" si="0"/>
        <v/>
      </c>
      <c r="F13" s="11" t="str">
        <f t="shared" si="1"/>
        <v/>
      </c>
    </row>
    <row r="14" spans="2:6">
      <c r="B14" s="19" t="s">
        <v>126</v>
      </c>
      <c r="C14" s="64"/>
      <c r="D14" s="19"/>
      <c r="E14" s="10" t="str">
        <f t="shared" si="0"/>
        <v/>
      </c>
      <c r="F14" s="11" t="str">
        <f t="shared" si="1"/>
        <v/>
      </c>
    </row>
    <row r="15" spans="2:6">
      <c r="B15" s="19" t="s">
        <v>126</v>
      </c>
      <c r="C15" s="64"/>
      <c r="D15" s="19"/>
      <c r="E15" s="10" t="str">
        <f t="shared" si="0"/>
        <v/>
      </c>
      <c r="F15" s="11" t="str">
        <f t="shared" si="1"/>
        <v/>
      </c>
    </row>
    <row r="16" spans="2:6">
      <c r="B16" s="19" t="s">
        <v>126</v>
      </c>
      <c r="C16" s="64"/>
      <c r="D16" s="19"/>
      <c r="E16" s="10" t="str">
        <f t="shared" si="0"/>
        <v/>
      </c>
      <c r="F16" s="11" t="str">
        <f t="shared" si="1"/>
        <v/>
      </c>
    </row>
    <row r="17" spans="2:6">
      <c r="B17" s="19" t="s">
        <v>126</v>
      </c>
      <c r="C17" s="64"/>
      <c r="D17" s="19"/>
      <c r="E17" s="10" t="str">
        <f t="shared" si="0"/>
        <v/>
      </c>
      <c r="F17" s="11" t="str">
        <f t="shared" si="1"/>
        <v/>
      </c>
    </row>
    <row r="18" spans="2:6">
      <c r="B18" s="19" t="s">
        <v>126</v>
      </c>
      <c r="C18" s="64"/>
      <c r="D18" s="19"/>
      <c r="E18" s="10" t="str">
        <f t="shared" si="0"/>
        <v/>
      </c>
      <c r="F18" s="11" t="str">
        <f t="shared" si="1"/>
        <v/>
      </c>
    </row>
    <row r="19" spans="2:6">
      <c r="B19" s="19" t="s">
        <v>126</v>
      </c>
      <c r="C19" s="64"/>
      <c r="D19" s="19"/>
      <c r="E19" s="10" t="str">
        <f t="shared" si="0"/>
        <v/>
      </c>
      <c r="F19" s="11" t="str">
        <f t="shared" si="1"/>
        <v/>
      </c>
    </row>
    <row r="20" spans="2:6">
      <c r="B20" s="19" t="s">
        <v>126</v>
      </c>
      <c r="C20" s="64"/>
      <c r="D20" s="19"/>
      <c r="E20" s="10" t="str">
        <f t="shared" si="0"/>
        <v/>
      </c>
      <c r="F20" s="11" t="str">
        <f t="shared" si="1"/>
        <v/>
      </c>
    </row>
    <row r="21" spans="2:6">
      <c r="B21" s="19" t="s">
        <v>126</v>
      </c>
      <c r="C21" s="64"/>
      <c r="D21" s="19"/>
      <c r="E21" s="10" t="str">
        <f t="shared" si="0"/>
        <v/>
      </c>
      <c r="F21" s="11" t="str">
        <f t="shared" si="1"/>
        <v/>
      </c>
    </row>
    <row r="22" spans="2:6">
      <c r="B22" s="19" t="s">
        <v>126</v>
      </c>
      <c r="C22" s="65"/>
      <c r="D22" s="19"/>
      <c r="E22" s="10" t="str">
        <f t="shared" si="0"/>
        <v/>
      </c>
      <c r="F22" s="11" t="str">
        <f t="shared" si="1"/>
        <v/>
      </c>
    </row>
    <row r="23" spans="2:6">
      <c r="B23" s="21"/>
      <c r="C23" s="35"/>
      <c r="D23" s="22"/>
      <c r="E23" s="23" t="s">
        <v>2</v>
      </c>
      <c r="F23" s="24">
        <f>SUM(F5:F22)</f>
        <v>4792.5</v>
      </c>
    </row>
  </sheetData>
  <sheetProtection sheet="1" objects="1" scenarios="1"/>
  <mergeCells count="1">
    <mergeCell ref="B3:F3"/>
  </mergeCells>
  <conditionalFormatting sqref="B5:B22">
    <cfRule type="cellIs" dxfId="2" priority="1" stopIfTrue="1" operator="equal">
      <formula>"--select from list--"</formula>
    </cfRule>
  </conditionalFormatting>
  <dataValidations count="2">
    <dataValidation type="list" allowBlank="1" showInputMessage="1" showErrorMessage="1" sqref="B6:B22" xr:uid="{00000000-0002-0000-0100-000000000000}">
      <formula1>MaterialList</formula1>
    </dataValidation>
    <dataValidation type="list" errorStyle="warning" allowBlank="1" showInputMessage="1" showErrorMessage="1" error="Please go to the material config to enter new items." sqref="B5" xr:uid="{00000000-0002-0000-0100-000001000000}">
      <formula1>MaterialList</formula1>
    </dataValidation>
  </dataValidations>
  <pageMargins left="0.7" right="0.7" top="0.75" bottom="0.75" header="0.3" footer="0.3"/>
  <pageSetup orientation="portrait" horizontalDpi="120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2"/>
  <sheetViews>
    <sheetView tabSelected="1" workbookViewId="0">
      <selection activeCell="D9" sqref="D9"/>
    </sheetView>
  </sheetViews>
  <sheetFormatPr defaultColWidth="9.140625" defaultRowHeight="15"/>
  <cols>
    <col min="1" max="1" width="9.140625" style="8"/>
    <col min="2" max="2" width="26.140625" style="8" customWidth="1"/>
    <col min="3" max="3" width="9.140625" style="8"/>
    <col min="4" max="4" width="44.42578125" style="8" customWidth="1"/>
    <col min="5" max="5" width="14.85546875" style="8" customWidth="1"/>
    <col min="6" max="16384" width="9.140625" style="8"/>
  </cols>
  <sheetData>
    <row r="1" spans="2:6" ht="44.45" customHeight="1"/>
    <row r="2" spans="2:6" ht="43.5" customHeight="1" thickBot="1">
      <c r="B2" s="84" t="s">
        <v>135</v>
      </c>
      <c r="C2" s="85"/>
      <c r="D2" s="85"/>
      <c r="E2" s="85"/>
      <c r="F2" s="86"/>
    </row>
    <row r="3" spans="2:6">
      <c r="B3" s="14" t="s">
        <v>138</v>
      </c>
      <c r="C3" s="15" t="s">
        <v>137</v>
      </c>
      <c r="D3" s="15" t="s">
        <v>136</v>
      </c>
      <c r="E3" s="15" t="s">
        <v>134</v>
      </c>
      <c r="F3" s="16" t="s">
        <v>2</v>
      </c>
    </row>
    <row r="4" spans="2:6">
      <c r="B4" s="19" t="s">
        <v>178</v>
      </c>
      <c r="C4" s="19">
        <v>45</v>
      </c>
      <c r="D4" s="19"/>
      <c r="E4" s="10">
        <f t="shared" ref="E4:E21" si="0" xml:space="preserve"> INDEX(LaborCost, MATCH(B4, LaborDesc,0))</f>
        <v>35</v>
      </c>
      <c r="F4" s="11">
        <f t="shared" ref="F4:F21" si="1">IF(ISERROR(C4*E4)=FALSE, (C4*E4), "")</f>
        <v>1575</v>
      </c>
    </row>
    <row r="5" spans="2:6">
      <c r="B5" s="19" t="s">
        <v>179</v>
      </c>
      <c r="C5" s="19">
        <v>55</v>
      </c>
      <c r="D5" s="19"/>
      <c r="E5" s="10">
        <f t="shared" si="0"/>
        <v>30</v>
      </c>
      <c r="F5" s="11">
        <f t="shared" si="1"/>
        <v>1650</v>
      </c>
    </row>
    <row r="6" spans="2:6">
      <c r="B6" s="19" t="s">
        <v>180</v>
      </c>
      <c r="C6" s="19">
        <v>1</v>
      </c>
      <c r="D6" s="19" t="s">
        <v>182</v>
      </c>
      <c r="E6" s="10">
        <f t="shared" si="0"/>
        <v>13</v>
      </c>
      <c r="F6" s="11">
        <f t="shared" si="1"/>
        <v>13</v>
      </c>
    </row>
    <row r="7" spans="2:6">
      <c r="B7" s="19" t="s">
        <v>126</v>
      </c>
      <c r="C7" s="19"/>
      <c r="D7" s="19"/>
      <c r="E7" s="10" t="str">
        <f t="shared" si="0"/>
        <v/>
      </c>
      <c r="F7" s="11" t="str">
        <f t="shared" si="1"/>
        <v/>
      </c>
    </row>
    <row r="8" spans="2:6">
      <c r="B8" s="19" t="s">
        <v>126</v>
      </c>
      <c r="C8" s="19"/>
      <c r="D8" s="19"/>
      <c r="E8" s="10" t="str">
        <f t="shared" si="0"/>
        <v/>
      </c>
      <c r="F8" s="11" t="str">
        <f t="shared" si="1"/>
        <v/>
      </c>
    </row>
    <row r="9" spans="2:6">
      <c r="B9" s="19" t="s">
        <v>126</v>
      </c>
      <c r="C9" s="19"/>
      <c r="D9" s="19"/>
      <c r="E9" s="10" t="str">
        <f t="shared" si="0"/>
        <v/>
      </c>
      <c r="F9" s="11" t="str">
        <f t="shared" si="1"/>
        <v/>
      </c>
    </row>
    <row r="10" spans="2:6">
      <c r="B10" s="19" t="s">
        <v>126</v>
      </c>
      <c r="C10" s="19"/>
      <c r="D10" s="19"/>
      <c r="E10" s="10" t="str">
        <f t="shared" si="0"/>
        <v/>
      </c>
      <c r="F10" s="11" t="str">
        <f t="shared" si="1"/>
        <v/>
      </c>
    </row>
    <row r="11" spans="2:6">
      <c r="B11" s="19" t="s">
        <v>126</v>
      </c>
      <c r="C11" s="19"/>
      <c r="D11" s="19"/>
      <c r="E11" s="10" t="str">
        <f t="shared" si="0"/>
        <v/>
      </c>
      <c r="F11" s="11" t="str">
        <f t="shared" si="1"/>
        <v/>
      </c>
    </row>
    <row r="12" spans="2:6">
      <c r="B12" s="19" t="s">
        <v>126</v>
      </c>
      <c r="C12" s="19"/>
      <c r="D12" s="19"/>
      <c r="E12" s="10" t="str">
        <f t="shared" si="0"/>
        <v/>
      </c>
      <c r="F12" s="11" t="str">
        <f t="shared" si="1"/>
        <v/>
      </c>
    </row>
    <row r="13" spans="2:6">
      <c r="B13" s="19" t="s">
        <v>126</v>
      </c>
      <c r="C13" s="19"/>
      <c r="D13" s="19"/>
      <c r="E13" s="10" t="str">
        <f t="shared" si="0"/>
        <v/>
      </c>
      <c r="F13" s="11" t="str">
        <f t="shared" si="1"/>
        <v/>
      </c>
    </row>
    <row r="14" spans="2:6">
      <c r="B14" s="19" t="s">
        <v>126</v>
      </c>
      <c r="C14" s="19"/>
      <c r="D14" s="19"/>
      <c r="E14" s="10" t="str">
        <f t="shared" si="0"/>
        <v/>
      </c>
      <c r="F14" s="11" t="str">
        <f t="shared" si="1"/>
        <v/>
      </c>
    </row>
    <row r="15" spans="2:6">
      <c r="B15" s="19" t="s">
        <v>126</v>
      </c>
      <c r="C15" s="19"/>
      <c r="D15" s="19"/>
      <c r="E15" s="10" t="str">
        <f t="shared" si="0"/>
        <v/>
      </c>
      <c r="F15" s="11" t="str">
        <f t="shared" si="1"/>
        <v/>
      </c>
    </row>
    <row r="16" spans="2:6">
      <c r="B16" s="19" t="s">
        <v>126</v>
      </c>
      <c r="C16" s="19"/>
      <c r="D16" s="19"/>
      <c r="E16" s="10" t="str">
        <f t="shared" si="0"/>
        <v/>
      </c>
      <c r="F16" s="11" t="str">
        <f t="shared" si="1"/>
        <v/>
      </c>
    </row>
    <row r="17" spans="2:6">
      <c r="B17" s="19" t="s">
        <v>126</v>
      </c>
      <c r="C17" s="19"/>
      <c r="D17" s="19"/>
      <c r="E17" s="10" t="str">
        <f t="shared" si="0"/>
        <v/>
      </c>
      <c r="F17" s="11" t="str">
        <f t="shared" si="1"/>
        <v/>
      </c>
    </row>
    <row r="18" spans="2:6">
      <c r="B18" s="19" t="s">
        <v>126</v>
      </c>
      <c r="C18" s="19"/>
      <c r="D18" s="19"/>
      <c r="E18" s="10" t="str">
        <f t="shared" si="0"/>
        <v/>
      </c>
      <c r="F18" s="11" t="str">
        <f t="shared" si="1"/>
        <v/>
      </c>
    </row>
    <row r="19" spans="2:6">
      <c r="B19" s="19" t="s">
        <v>126</v>
      </c>
      <c r="C19" s="19"/>
      <c r="D19" s="19"/>
      <c r="E19" s="10" t="str">
        <f t="shared" si="0"/>
        <v/>
      </c>
      <c r="F19" s="11" t="str">
        <f t="shared" si="1"/>
        <v/>
      </c>
    </row>
    <row r="20" spans="2:6">
      <c r="B20" s="19" t="s">
        <v>126</v>
      </c>
      <c r="C20" s="19"/>
      <c r="D20" s="19"/>
      <c r="E20" s="10" t="str">
        <f t="shared" si="0"/>
        <v/>
      </c>
      <c r="F20" s="11" t="str">
        <f t="shared" si="1"/>
        <v/>
      </c>
    </row>
    <row r="21" spans="2:6">
      <c r="B21" s="19" t="s">
        <v>126</v>
      </c>
      <c r="C21" s="19"/>
      <c r="D21" s="19"/>
      <c r="E21" s="10" t="str">
        <f t="shared" si="0"/>
        <v/>
      </c>
      <c r="F21" s="11" t="str">
        <f t="shared" si="1"/>
        <v/>
      </c>
    </row>
    <row r="22" spans="2:6">
      <c r="B22" s="21"/>
      <c r="C22" s="22"/>
      <c r="D22" s="22"/>
      <c r="E22" s="23" t="s">
        <v>2</v>
      </c>
      <c r="F22" s="24">
        <f>SUM(F4:F21)</f>
        <v>3238</v>
      </c>
    </row>
  </sheetData>
  <sheetProtection sheet="1" objects="1" scenarios="1"/>
  <mergeCells count="1">
    <mergeCell ref="B2:F2"/>
  </mergeCells>
  <conditionalFormatting sqref="B4:B21">
    <cfRule type="cellIs" dxfId="1" priority="1" stopIfTrue="1" operator="equal">
      <formula>"--select from list--"</formula>
    </cfRule>
  </conditionalFormatting>
  <dataValidations count="1">
    <dataValidation type="list" allowBlank="1" showInputMessage="1" showErrorMessage="1" sqref="B4:B21" xr:uid="{00000000-0002-0000-0200-000000000000}">
      <formula1>LaborDesc</formula1>
    </dataValidation>
  </dataValidations>
  <pageMargins left="0.7" right="0.7" top="0.75" bottom="0.75" header="0.3" footer="0.3"/>
  <pageSetup orientation="portrait" horizontalDpi="120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2"/>
  <sheetViews>
    <sheetView workbookViewId="0">
      <selection activeCell="D32" sqref="D32"/>
    </sheetView>
  </sheetViews>
  <sheetFormatPr defaultColWidth="9.140625" defaultRowHeight="15"/>
  <cols>
    <col min="1" max="1" width="9.140625" style="8"/>
    <col min="2" max="2" width="17.42578125" style="8" customWidth="1"/>
    <col min="3" max="3" width="16.42578125" style="8" customWidth="1"/>
    <col min="4" max="4" width="18.7109375" style="8" customWidth="1"/>
    <col min="5" max="5" width="22.7109375" style="8" customWidth="1"/>
    <col min="6" max="6" width="21" style="8" customWidth="1"/>
    <col min="7" max="7" width="21.140625" style="8" customWidth="1"/>
    <col min="8" max="16384" width="9.140625" style="8"/>
  </cols>
  <sheetData>
    <row r="1" spans="2:7" ht="39" customHeight="1"/>
    <row r="2" spans="2:7" ht="57.75" customHeight="1" thickBot="1">
      <c r="B2" s="87" t="s">
        <v>132</v>
      </c>
      <c r="C2" s="88"/>
      <c r="D2" s="88"/>
      <c r="E2" s="88"/>
      <c r="F2" s="88"/>
      <c r="G2" s="89"/>
    </row>
    <row r="3" spans="2:7" ht="15.75" customHeight="1">
      <c r="B3" s="57" t="s">
        <v>147</v>
      </c>
      <c r="C3" s="9"/>
      <c r="D3" s="9"/>
      <c r="E3" s="9"/>
      <c r="F3" s="9"/>
      <c r="G3" s="58"/>
    </row>
    <row r="4" spans="2:7" ht="25.5" customHeight="1" thickBot="1">
      <c r="B4" s="90" t="s">
        <v>183</v>
      </c>
      <c r="C4" s="91"/>
      <c r="D4" s="91"/>
      <c r="E4" s="91"/>
      <c r="F4" s="91"/>
      <c r="G4" s="92"/>
    </row>
    <row r="5" spans="2:7">
      <c r="B5" s="57" t="s">
        <v>127</v>
      </c>
      <c r="C5" s="9"/>
      <c r="D5" s="9"/>
      <c r="E5" s="9"/>
      <c r="F5" s="9"/>
      <c r="G5" s="58"/>
    </row>
    <row r="6" spans="2:7" ht="23.25" customHeight="1">
      <c r="B6" s="90"/>
      <c r="C6" s="91"/>
      <c r="D6" s="91"/>
      <c r="E6" s="91"/>
      <c r="F6" s="91"/>
      <c r="G6" s="92"/>
    </row>
    <row r="7" spans="2:7">
      <c r="B7" s="5" t="s">
        <v>5</v>
      </c>
      <c r="C7" s="4"/>
      <c r="D7" s="4"/>
      <c r="E7" s="4"/>
      <c r="F7" s="4"/>
      <c r="G7" s="59"/>
    </row>
    <row r="8" spans="2:7" ht="24" customHeight="1">
      <c r="B8" s="90"/>
      <c r="C8" s="91"/>
      <c r="D8" s="91"/>
      <c r="E8" s="91"/>
      <c r="F8" s="91"/>
      <c r="G8" s="92"/>
    </row>
    <row r="9" spans="2:7">
      <c r="B9" s="5" t="s">
        <v>143</v>
      </c>
      <c r="C9" s="4"/>
      <c r="D9" s="4"/>
      <c r="E9" s="4"/>
      <c r="F9" s="4"/>
      <c r="G9" s="59"/>
    </row>
    <row r="10" spans="2:7" ht="22.5" customHeight="1">
      <c r="B10" s="90"/>
      <c r="C10" s="91"/>
      <c r="D10" s="91"/>
      <c r="E10" s="91"/>
      <c r="F10" s="91"/>
      <c r="G10" s="92"/>
    </row>
    <row r="11" spans="2:7">
      <c r="B11" s="5" t="s">
        <v>6</v>
      </c>
      <c r="C11" s="6"/>
      <c r="D11" s="7"/>
      <c r="E11" s="5" t="s">
        <v>7</v>
      </c>
      <c r="F11" s="7"/>
      <c r="G11" s="60" t="s">
        <v>128</v>
      </c>
    </row>
    <row r="12" spans="2:7" ht="27.75" customHeight="1">
      <c r="B12" s="93"/>
      <c r="C12" s="94"/>
      <c r="D12" s="94"/>
      <c r="E12" s="95"/>
      <c r="F12" s="96"/>
      <c r="G12" s="61"/>
    </row>
  </sheetData>
  <sheetProtection sheet="1" objects="1" scenarios="1"/>
  <mergeCells count="7">
    <mergeCell ref="B2:G2"/>
    <mergeCell ref="B4:G4"/>
    <mergeCell ref="B8:G8"/>
    <mergeCell ref="B10:G10"/>
    <mergeCell ref="B12:D12"/>
    <mergeCell ref="B6:G6"/>
    <mergeCell ref="E12:F12"/>
  </mergeCells>
  <conditionalFormatting sqref="E12">
    <cfRule type="cellIs" dxfId="0" priority="1" stopIfTrue="1" operator="equal">
      <formula>"--select from list--"</formula>
    </cfRule>
  </conditionalFormatting>
  <dataValidations count="1">
    <dataValidation type="list" allowBlank="1" showInputMessage="1" showErrorMessage="1" sqref="E12" xr:uid="{00000000-0002-0000-0300-000000000000}">
      <formula1>STATE</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1"/>
  <sheetViews>
    <sheetView zoomScaleNormal="100" workbookViewId="0">
      <selection activeCell="C54" sqref="C54"/>
    </sheetView>
  </sheetViews>
  <sheetFormatPr defaultColWidth="9.140625" defaultRowHeight="15"/>
  <cols>
    <col min="1" max="1" width="9.140625" style="8"/>
    <col min="2" max="2" width="27.140625" style="8" customWidth="1"/>
    <col min="3" max="3" width="29.140625" style="10" customWidth="1"/>
    <col min="4" max="4" width="9.140625" style="8"/>
    <col min="5" max="5" width="27.140625" style="8" customWidth="1"/>
    <col min="6" max="6" width="29.140625" style="10" customWidth="1"/>
    <col min="7" max="16384" width="9.140625" style="8"/>
  </cols>
  <sheetData>
    <row r="1" spans="1:6" ht="44.1" customHeight="1">
      <c r="A1" s="55"/>
    </row>
    <row r="2" spans="1:6" ht="65.25" customHeight="1">
      <c r="B2" s="97" t="s">
        <v>130</v>
      </c>
      <c r="C2" s="98"/>
      <c r="E2" s="97" t="s">
        <v>133</v>
      </c>
      <c r="F2" s="98"/>
    </row>
    <row r="3" spans="1:6" ht="23.25" customHeight="1">
      <c r="B3" s="17" t="s">
        <v>129</v>
      </c>
      <c r="C3" s="18" t="s">
        <v>0</v>
      </c>
      <c r="E3" s="17" t="s">
        <v>129</v>
      </c>
      <c r="F3" s="18" t="s">
        <v>134</v>
      </c>
    </row>
    <row r="4" spans="1:6" hidden="1">
      <c r="B4" t="str">
        <f>"--select from list--"</f>
        <v>--select from list--</v>
      </c>
      <c r="C4" s="1" t="str">
        <f>""</f>
        <v/>
      </c>
      <c r="E4" t="str">
        <f>"--select from list--"</f>
        <v>--select from list--</v>
      </c>
      <c r="F4" s="1" t="str">
        <f>""</f>
        <v/>
      </c>
    </row>
    <row r="5" spans="1:6">
      <c r="B5" s="19" t="s">
        <v>175</v>
      </c>
      <c r="C5" s="20">
        <v>27.5</v>
      </c>
      <c r="E5" s="19" t="s">
        <v>178</v>
      </c>
      <c r="F5" s="20">
        <v>35</v>
      </c>
    </row>
    <row r="6" spans="1:6">
      <c r="B6" s="19" t="s">
        <v>176</v>
      </c>
      <c r="C6" s="20">
        <v>22.5</v>
      </c>
      <c r="E6" s="19" t="s">
        <v>179</v>
      </c>
      <c r="F6" s="20">
        <v>30</v>
      </c>
    </row>
    <row r="7" spans="1:6">
      <c r="B7" s="19" t="s">
        <v>177</v>
      </c>
      <c r="C7" s="20">
        <v>2.5</v>
      </c>
      <c r="E7" s="19" t="s">
        <v>180</v>
      </c>
      <c r="F7" s="20">
        <v>13</v>
      </c>
    </row>
    <row r="8" spans="1:6">
      <c r="B8" s="19" t="s">
        <v>185</v>
      </c>
      <c r="C8" s="20">
        <v>52.6</v>
      </c>
      <c r="E8" s="19"/>
      <c r="F8" s="20"/>
    </row>
    <row r="9" spans="1:6">
      <c r="B9" s="19"/>
      <c r="C9" s="20"/>
      <c r="E9" s="19"/>
      <c r="F9" s="20"/>
    </row>
    <row r="10" spans="1:6">
      <c r="B10" s="19"/>
      <c r="C10" s="20"/>
      <c r="E10" s="19"/>
      <c r="F10" s="20"/>
    </row>
    <row r="11" spans="1:6">
      <c r="B11" s="19"/>
      <c r="C11" s="20"/>
      <c r="E11" s="19"/>
      <c r="F11" s="20"/>
    </row>
    <row r="12" spans="1:6">
      <c r="B12" s="19"/>
      <c r="C12" s="20"/>
      <c r="E12" s="19"/>
      <c r="F12" s="20"/>
    </row>
    <row r="13" spans="1:6">
      <c r="B13" s="19"/>
      <c r="C13" s="20"/>
      <c r="E13" s="19"/>
      <c r="F13" s="20"/>
    </row>
    <row r="14" spans="1:6">
      <c r="B14" s="19"/>
      <c r="C14" s="20"/>
      <c r="E14" s="19"/>
      <c r="F14" s="20"/>
    </row>
    <row r="15" spans="1:6">
      <c r="B15" s="19"/>
      <c r="C15" s="20"/>
      <c r="E15" s="19"/>
      <c r="F15" s="20"/>
    </row>
    <row r="16" spans="1:6">
      <c r="B16" s="19"/>
      <c r="C16" s="20"/>
      <c r="E16" s="19"/>
      <c r="F16" s="20"/>
    </row>
    <row r="17" spans="2:6">
      <c r="B17" s="19"/>
      <c r="C17" s="20"/>
      <c r="E17" s="19"/>
      <c r="F17" s="20"/>
    </row>
    <row r="18" spans="2:6">
      <c r="B18" s="19"/>
      <c r="C18" s="20"/>
      <c r="E18" s="19"/>
      <c r="F18" s="20"/>
    </row>
    <row r="19" spans="2:6">
      <c r="B19" s="19"/>
      <c r="C19" s="20"/>
      <c r="E19" s="19"/>
      <c r="F19" s="20"/>
    </row>
    <row r="20" spans="2:6">
      <c r="B20" s="19"/>
      <c r="C20" s="20"/>
      <c r="E20" s="19"/>
      <c r="F20" s="20"/>
    </row>
    <row r="21" spans="2:6">
      <c r="B21" s="19"/>
      <c r="C21" s="20"/>
      <c r="E21" s="19"/>
      <c r="F21" s="20"/>
    </row>
    <row r="22" spans="2:6">
      <c r="B22" s="19"/>
      <c r="C22" s="20"/>
      <c r="E22" s="19"/>
      <c r="F22" s="20"/>
    </row>
    <row r="23" spans="2:6">
      <c r="B23" s="19"/>
      <c r="C23" s="20"/>
      <c r="E23" s="19"/>
      <c r="F23" s="20"/>
    </row>
    <row r="24" spans="2:6">
      <c r="B24" s="19"/>
      <c r="C24" s="20"/>
      <c r="E24" s="19"/>
      <c r="F24" s="20"/>
    </row>
    <row r="25" spans="2:6">
      <c r="B25" s="19"/>
      <c r="C25" s="20"/>
      <c r="E25" s="19"/>
      <c r="F25" s="20"/>
    </row>
    <row r="26" spans="2:6">
      <c r="B26" s="19"/>
      <c r="C26" s="20"/>
      <c r="E26" s="19"/>
      <c r="F26" s="20"/>
    </row>
    <row r="27" spans="2:6">
      <c r="B27" s="19"/>
      <c r="C27" s="20"/>
      <c r="E27" s="19"/>
      <c r="F27" s="20"/>
    </row>
    <row r="28" spans="2:6">
      <c r="B28" s="19"/>
      <c r="C28" s="20"/>
      <c r="E28" s="19"/>
      <c r="F28" s="20"/>
    </row>
    <row r="29" spans="2:6">
      <c r="B29" s="19"/>
      <c r="C29" s="20"/>
      <c r="E29" s="19"/>
      <c r="F29" s="20"/>
    </row>
    <row r="30" spans="2:6">
      <c r="B30" s="19"/>
      <c r="C30" s="20"/>
      <c r="E30" s="19"/>
      <c r="F30" s="20"/>
    </row>
    <row r="31" spans="2:6">
      <c r="B31" s="19"/>
      <c r="C31" s="20"/>
      <c r="E31" s="19"/>
      <c r="F31" s="20"/>
    </row>
    <row r="32" spans="2:6">
      <c r="B32" s="19"/>
      <c r="C32" s="20"/>
      <c r="E32" s="19"/>
      <c r="F32" s="20"/>
    </row>
    <row r="33" spans="2:6">
      <c r="B33" s="19"/>
      <c r="C33" s="20"/>
      <c r="E33" s="19"/>
      <c r="F33" s="20"/>
    </row>
    <row r="34" spans="2:6">
      <c r="B34" s="19"/>
      <c r="C34" s="20"/>
      <c r="E34" s="19"/>
      <c r="F34" s="20"/>
    </row>
    <row r="35" spans="2:6">
      <c r="B35" s="19"/>
      <c r="C35" s="20"/>
      <c r="E35" s="19"/>
      <c r="F35" s="20"/>
    </row>
    <row r="36" spans="2:6">
      <c r="B36" s="19"/>
      <c r="C36" s="20"/>
      <c r="E36" s="19"/>
      <c r="F36" s="20"/>
    </row>
    <row r="37" spans="2:6">
      <c r="B37" s="19"/>
      <c r="C37" s="20"/>
      <c r="E37" s="19"/>
      <c r="F37" s="20"/>
    </row>
    <row r="38" spans="2:6">
      <c r="B38" s="19"/>
      <c r="C38" s="20"/>
      <c r="E38" s="19"/>
      <c r="F38" s="20"/>
    </row>
    <row r="39" spans="2:6">
      <c r="B39" s="19"/>
      <c r="C39" s="20"/>
      <c r="E39" s="19"/>
      <c r="F39" s="20"/>
    </row>
    <row r="40" spans="2:6">
      <c r="B40" s="19"/>
      <c r="C40" s="20"/>
      <c r="E40" s="19"/>
      <c r="F40" s="20"/>
    </row>
    <row r="41" spans="2:6">
      <c r="B41" s="19"/>
      <c r="C41" s="20"/>
      <c r="E41" s="19"/>
      <c r="F41" s="20"/>
    </row>
    <row r="42" spans="2:6">
      <c r="B42" s="19"/>
      <c r="C42" s="20"/>
      <c r="E42" s="19"/>
      <c r="F42" s="20"/>
    </row>
    <row r="43" spans="2:6">
      <c r="B43" s="19"/>
      <c r="C43" s="20"/>
      <c r="E43" s="19"/>
      <c r="F43" s="20"/>
    </row>
    <row r="44" spans="2:6">
      <c r="B44" s="19"/>
      <c r="C44" s="20"/>
      <c r="E44" s="19"/>
      <c r="F44" s="20"/>
    </row>
    <row r="45" spans="2:6">
      <c r="B45" s="19"/>
      <c r="C45" s="20"/>
      <c r="E45" s="19"/>
      <c r="F45" s="20"/>
    </row>
    <row r="46" spans="2:6">
      <c r="B46" s="19"/>
      <c r="C46" s="20"/>
      <c r="E46" s="19"/>
      <c r="F46" s="20"/>
    </row>
    <row r="47" spans="2:6">
      <c r="B47" s="19"/>
      <c r="C47" s="20"/>
      <c r="E47" s="19"/>
      <c r="F47" s="20"/>
    </row>
    <row r="48" spans="2:6">
      <c r="B48" s="19"/>
      <c r="C48" s="20"/>
      <c r="E48" s="19"/>
      <c r="F48" s="20"/>
    </row>
    <row r="49" spans="2:6">
      <c r="B49" s="19"/>
      <c r="C49" s="20"/>
      <c r="E49" s="19"/>
      <c r="F49" s="20"/>
    </row>
    <row r="50" spans="2:6">
      <c r="B50" s="19"/>
      <c r="C50" s="20"/>
      <c r="E50" s="19"/>
      <c r="F50" s="20"/>
    </row>
    <row r="51" spans="2:6">
      <c r="B51" s="19"/>
      <c r="C51" s="20"/>
      <c r="E51" s="19"/>
      <c r="F51" s="20"/>
    </row>
    <row r="52" spans="2:6">
      <c r="B52" s="19"/>
      <c r="C52" s="20"/>
      <c r="E52" s="19"/>
      <c r="F52" s="20"/>
    </row>
    <row r="53" spans="2:6">
      <c r="B53" s="19"/>
      <c r="C53" s="20"/>
      <c r="E53" s="19"/>
      <c r="F53" s="20"/>
    </row>
    <row r="54" spans="2:6">
      <c r="B54" s="19"/>
      <c r="C54" s="20"/>
      <c r="E54" s="19"/>
      <c r="F54" s="20"/>
    </row>
    <row r="55" spans="2:6">
      <c r="B55" s="19"/>
      <c r="C55" s="20"/>
      <c r="E55" s="19"/>
      <c r="F55" s="20"/>
    </row>
    <row r="56" spans="2:6">
      <c r="B56" s="19"/>
      <c r="C56" s="20"/>
      <c r="E56" s="19"/>
      <c r="F56" s="20"/>
    </row>
    <row r="57" spans="2:6">
      <c r="B57" s="19"/>
      <c r="C57" s="20"/>
      <c r="E57" s="19"/>
      <c r="F57" s="20"/>
    </row>
    <row r="58" spans="2:6">
      <c r="B58" s="19"/>
      <c r="C58" s="20"/>
      <c r="E58" s="19"/>
      <c r="F58" s="20"/>
    </row>
    <row r="59" spans="2:6">
      <c r="B59" s="19"/>
      <c r="C59" s="20"/>
      <c r="E59" s="19"/>
      <c r="F59" s="20"/>
    </row>
    <row r="60" spans="2:6">
      <c r="B60" s="19"/>
      <c r="C60" s="20"/>
      <c r="E60" s="19"/>
      <c r="F60" s="20"/>
    </row>
    <row r="61" spans="2:6">
      <c r="B61" s="19"/>
      <c r="C61" s="20"/>
      <c r="E61" s="19"/>
      <c r="F61" s="20"/>
    </row>
    <row r="62" spans="2:6">
      <c r="B62" s="19"/>
      <c r="C62" s="20"/>
      <c r="E62" s="19"/>
      <c r="F62" s="20"/>
    </row>
    <row r="63" spans="2:6">
      <c r="B63" s="19"/>
      <c r="C63" s="20"/>
      <c r="E63" s="19"/>
      <c r="F63" s="20"/>
    </row>
    <row r="64" spans="2:6">
      <c r="B64" s="19"/>
      <c r="C64" s="20"/>
      <c r="E64" s="19"/>
      <c r="F64" s="20"/>
    </row>
    <row r="65" spans="2:6">
      <c r="B65" s="19"/>
      <c r="C65" s="20"/>
      <c r="E65" s="19"/>
      <c r="F65" s="20"/>
    </row>
    <row r="66" spans="2:6">
      <c r="B66" s="19"/>
      <c r="C66" s="20"/>
      <c r="E66" s="19"/>
      <c r="F66" s="20"/>
    </row>
    <row r="67" spans="2:6">
      <c r="B67" s="19"/>
      <c r="C67" s="20"/>
      <c r="E67" s="19"/>
      <c r="F67" s="20"/>
    </row>
    <row r="68" spans="2:6">
      <c r="B68" s="19"/>
      <c r="C68" s="20"/>
      <c r="E68" s="19"/>
      <c r="F68" s="20"/>
    </row>
    <row r="69" spans="2:6">
      <c r="B69" s="19"/>
      <c r="C69" s="20"/>
      <c r="E69" s="19"/>
      <c r="F69" s="20"/>
    </row>
    <row r="70" spans="2:6">
      <c r="B70" s="19"/>
      <c r="C70" s="20"/>
      <c r="E70" s="19"/>
      <c r="F70" s="20"/>
    </row>
    <row r="71" spans="2:6">
      <c r="B71" s="19"/>
      <c r="C71" s="20"/>
      <c r="E71" s="19"/>
      <c r="F71" s="20"/>
    </row>
    <row r="72" spans="2:6">
      <c r="B72" s="19"/>
      <c r="C72" s="20"/>
      <c r="E72" s="19"/>
      <c r="F72" s="20"/>
    </row>
    <row r="73" spans="2:6">
      <c r="B73" s="19"/>
      <c r="C73" s="20"/>
      <c r="E73" s="19"/>
      <c r="F73" s="20"/>
    </row>
    <row r="74" spans="2:6">
      <c r="B74" s="19"/>
      <c r="C74" s="20"/>
      <c r="E74" s="19"/>
      <c r="F74" s="20"/>
    </row>
    <row r="75" spans="2:6">
      <c r="B75" s="19"/>
      <c r="C75" s="20"/>
      <c r="E75" s="19"/>
      <c r="F75" s="20"/>
    </row>
    <row r="76" spans="2:6">
      <c r="B76" s="19"/>
      <c r="C76" s="20"/>
      <c r="E76" s="19"/>
      <c r="F76" s="20"/>
    </row>
    <row r="77" spans="2:6">
      <c r="B77" s="19"/>
      <c r="C77" s="20"/>
      <c r="E77" s="19"/>
      <c r="F77" s="20"/>
    </row>
    <row r="78" spans="2:6">
      <c r="B78" s="19"/>
      <c r="C78" s="20"/>
      <c r="E78" s="19"/>
      <c r="F78" s="20"/>
    </row>
    <row r="79" spans="2:6">
      <c r="B79" s="19"/>
      <c r="C79" s="20"/>
      <c r="E79" s="19"/>
      <c r="F79" s="20"/>
    </row>
    <row r="80" spans="2:6">
      <c r="B80" s="19"/>
      <c r="C80" s="20"/>
      <c r="E80" s="19"/>
      <c r="F80" s="20"/>
    </row>
    <row r="81" spans="2:6">
      <c r="B81" s="19"/>
      <c r="C81" s="20"/>
      <c r="E81" s="19"/>
      <c r="F81" s="20"/>
    </row>
    <row r="82" spans="2:6">
      <c r="B82" s="19"/>
      <c r="C82" s="20"/>
      <c r="E82" s="19"/>
      <c r="F82" s="20"/>
    </row>
    <row r="83" spans="2:6">
      <c r="B83" s="19"/>
      <c r="C83" s="20"/>
      <c r="E83" s="19"/>
      <c r="F83" s="20"/>
    </row>
    <row r="84" spans="2:6">
      <c r="B84" s="19"/>
      <c r="C84" s="20"/>
      <c r="E84" s="19"/>
      <c r="F84" s="20"/>
    </row>
    <row r="85" spans="2:6">
      <c r="B85" s="19"/>
      <c r="C85" s="20"/>
      <c r="E85" s="19"/>
      <c r="F85" s="20"/>
    </row>
    <row r="86" spans="2:6">
      <c r="B86" s="19"/>
      <c r="C86" s="20"/>
      <c r="E86" s="19"/>
      <c r="F86" s="20"/>
    </row>
    <row r="87" spans="2:6">
      <c r="B87" s="19"/>
      <c r="C87" s="20"/>
      <c r="E87" s="19"/>
      <c r="F87" s="20"/>
    </row>
    <row r="88" spans="2:6">
      <c r="B88" s="19"/>
      <c r="C88" s="20"/>
      <c r="E88" s="19"/>
      <c r="F88" s="20"/>
    </row>
    <row r="89" spans="2:6">
      <c r="B89" s="19"/>
      <c r="C89" s="20"/>
      <c r="E89" s="19"/>
      <c r="F89" s="20"/>
    </row>
    <row r="90" spans="2:6">
      <c r="B90" s="19"/>
      <c r="C90" s="20"/>
      <c r="E90" s="19"/>
      <c r="F90" s="20"/>
    </row>
    <row r="91" spans="2:6">
      <c r="B91" s="19"/>
      <c r="C91" s="20"/>
      <c r="E91" s="19"/>
      <c r="F91" s="20"/>
    </row>
    <row r="92" spans="2:6">
      <c r="B92" s="19"/>
      <c r="C92" s="20"/>
      <c r="E92" s="19"/>
      <c r="F92" s="20"/>
    </row>
    <row r="93" spans="2:6">
      <c r="B93" s="19"/>
      <c r="C93" s="20"/>
      <c r="E93" s="19"/>
      <c r="F93" s="20"/>
    </row>
    <row r="94" spans="2:6">
      <c r="B94" s="19"/>
      <c r="C94" s="20"/>
      <c r="E94" s="19"/>
      <c r="F94" s="20"/>
    </row>
    <row r="95" spans="2:6">
      <c r="B95" s="19"/>
      <c r="C95" s="20"/>
      <c r="E95" s="19"/>
      <c r="F95" s="20"/>
    </row>
    <row r="96" spans="2:6">
      <c r="B96" s="19"/>
      <c r="C96" s="20"/>
      <c r="E96" s="19"/>
      <c r="F96" s="20"/>
    </row>
    <row r="97" spans="2:6">
      <c r="B97" s="19"/>
      <c r="C97" s="20"/>
      <c r="E97" s="19"/>
      <c r="F97" s="20"/>
    </row>
    <row r="98" spans="2:6">
      <c r="B98" s="19"/>
      <c r="C98" s="20"/>
      <c r="E98" s="19"/>
      <c r="F98" s="20"/>
    </row>
    <row r="99" spans="2:6">
      <c r="B99" s="19"/>
      <c r="C99" s="20"/>
      <c r="E99" s="19"/>
      <c r="F99" s="20"/>
    </row>
    <row r="100" spans="2:6">
      <c r="B100" s="19"/>
      <c r="C100" s="20"/>
      <c r="E100" s="19"/>
      <c r="F100" s="20"/>
    </row>
    <row r="101" spans="2:6">
      <c r="B101" s="19"/>
      <c r="C101" s="20"/>
      <c r="E101" s="19"/>
      <c r="F101" s="20"/>
    </row>
  </sheetData>
  <sheetProtection sheet="1" objects="1" scenarios="1"/>
  <mergeCells count="2">
    <mergeCell ref="B2:C2"/>
    <mergeCell ref="E2: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workbookViewId="0">
      <selection activeCell="A4" sqref="A4"/>
    </sheetView>
  </sheetViews>
  <sheetFormatPr defaultColWidth="0" defaultRowHeight="13.5" customHeight="1" zeroHeight="1"/>
  <cols>
    <col min="1" max="1" width="100" customWidth="1"/>
    <col min="2" max="16384" width="9.42578125" hidden="1"/>
  </cols>
  <sheetData>
    <row r="1" spans="1:9" ht="69.599999999999994" customHeight="1">
      <c r="H1" s="101"/>
      <c r="I1" s="101"/>
    </row>
    <row r="2" spans="1:9" ht="21" customHeight="1">
      <c r="A2" s="66" t="s">
        <v>186</v>
      </c>
      <c r="B2" s="67"/>
      <c r="C2" s="67"/>
      <c r="D2" s="67"/>
      <c r="E2" s="67"/>
      <c r="F2" s="67"/>
      <c r="G2" s="67"/>
      <c r="H2" s="67"/>
      <c r="I2" s="67"/>
    </row>
    <row r="3" spans="1:9" ht="21" customHeight="1">
      <c r="A3" s="99" t="s">
        <v>154</v>
      </c>
      <c r="B3" s="100"/>
      <c r="C3" s="68"/>
      <c r="D3" s="68"/>
      <c r="E3" s="68"/>
      <c r="F3" s="68"/>
      <c r="G3" s="68"/>
      <c r="H3" s="101"/>
      <c r="I3" s="101"/>
    </row>
    <row r="4" spans="1:9" ht="21" customHeight="1">
      <c r="A4" s="69"/>
      <c r="B4" s="68"/>
      <c r="C4" s="68"/>
      <c r="D4" s="68"/>
      <c r="E4" s="68"/>
      <c r="F4" s="68"/>
      <c r="G4" s="68"/>
      <c r="H4" s="101"/>
      <c r="I4" s="101"/>
    </row>
    <row r="5" spans="1:9" ht="21" customHeight="1">
      <c r="A5" s="99" t="s">
        <v>155</v>
      </c>
      <c r="B5" s="100"/>
      <c r="C5" s="100"/>
      <c r="D5" s="100"/>
      <c r="E5" s="100"/>
      <c r="F5" s="100"/>
      <c r="G5" s="100"/>
      <c r="H5" s="101"/>
      <c r="I5" s="101"/>
    </row>
    <row r="6" spans="1:9" ht="21" customHeight="1">
      <c r="A6" s="99" t="s">
        <v>156</v>
      </c>
      <c r="B6" s="100"/>
      <c r="C6" s="100"/>
      <c r="D6" s="100"/>
      <c r="E6" s="100"/>
      <c r="F6" s="100"/>
      <c r="G6" s="100"/>
      <c r="H6" s="100"/>
      <c r="I6" s="70"/>
    </row>
    <row r="7" spans="1:9" ht="21" customHeight="1">
      <c r="A7" s="99" t="s">
        <v>157</v>
      </c>
      <c r="B7" s="100"/>
      <c r="C7" s="100"/>
      <c r="D7" s="100"/>
      <c r="E7" s="100"/>
      <c r="F7" s="100"/>
      <c r="G7" s="100"/>
      <c r="H7" s="101"/>
      <c r="I7" s="101"/>
    </row>
    <row r="8" spans="1:9" ht="21" customHeight="1">
      <c r="A8" s="99" t="s">
        <v>158</v>
      </c>
      <c r="B8" s="100"/>
      <c r="C8" s="100"/>
      <c r="D8" s="100"/>
      <c r="E8" s="100"/>
      <c r="F8" s="100"/>
      <c r="G8" s="68"/>
      <c r="H8" s="101"/>
      <c r="I8" s="101"/>
    </row>
    <row r="9" spans="1:9" ht="21" customHeight="1">
      <c r="A9" s="99" t="s">
        <v>159</v>
      </c>
      <c r="B9" s="100"/>
      <c r="C9" s="100"/>
      <c r="D9" s="100"/>
      <c r="E9" s="100"/>
      <c r="F9" s="100"/>
      <c r="G9" s="100"/>
      <c r="H9" s="101"/>
      <c r="I9" s="101"/>
    </row>
    <row r="10" spans="1:9" ht="21" customHeight="1">
      <c r="A10" s="99" t="s">
        <v>160</v>
      </c>
      <c r="B10" s="100"/>
      <c r="C10" s="100"/>
      <c r="D10" s="100"/>
      <c r="E10" s="100"/>
      <c r="F10" s="100"/>
      <c r="G10" s="100"/>
      <c r="H10" s="101"/>
      <c r="I10" s="101"/>
    </row>
    <row r="11" spans="1:9" ht="21" customHeight="1">
      <c r="A11" s="99" t="s">
        <v>161</v>
      </c>
      <c r="B11" s="100"/>
      <c r="C11" s="100"/>
      <c r="D11" s="100"/>
      <c r="E11" s="100"/>
      <c r="F11" s="100"/>
      <c r="G11" s="100"/>
      <c r="H11" s="101"/>
      <c r="I11" s="101"/>
    </row>
    <row r="12" spans="1:9" ht="21" customHeight="1">
      <c r="A12" s="99" t="s">
        <v>162</v>
      </c>
      <c r="B12" s="100"/>
      <c r="C12" s="100"/>
      <c r="D12" s="100"/>
      <c r="E12" s="100"/>
      <c r="F12" s="100"/>
      <c r="G12" s="68"/>
      <c r="H12" s="101"/>
      <c r="I12" s="101"/>
    </row>
    <row r="13" spans="1:9" ht="21" customHeight="1">
      <c r="A13" s="99" t="s">
        <v>163</v>
      </c>
      <c r="B13" s="100"/>
      <c r="C13" s="100"/>
      <c r="D13" s="100"/>
      <c r="E13" s="100"/>
      <c r="F13" s="100"/>
      <c r="G13" s="100"/>
      <c r="H13" s="101"/>
      <c r="I13" s="101"/>
    </row>
    <row r="14" spans="1:9" ht="21" customHeight="1">
      <c r="A14" s="99" t="s">
        <v>164</v>
      </c>
      <c r="B14" s="100"/>
      <c r="C14" s="100"/>
      <c r="D14" s="100"/>
      <c r="E14" s="100"/>
      <c r="F14" s="100"/>
      <c r="G14" s="100"/>
      <c r="H14" s="101"/>
      <c r="I14" s="101"/>
    </row>
    <row r="15" spans="1:9" ht="21" customHeight="1">
      <c r="A15" s="69"/>
      <c r="B15" s="68"/>
      <c r="C15" s="68"/>
      <c r="D15" s="68"/>
      <c r="E15" s="68"/>
      <c r="F15" s="68"/>
      <c r="G15" s="68"/>
      <c r="H15" s="101"/>
      <c r="I15" s="101"/>
    </row>
    <row r="16" spans="1:9" ht="21" customHeight="1">
      <c r="A16" s="99" t="s">
        <v>165</v>
      </c>
      <c r="B16" s="100"/>
      <c r="C16" s="100"/>
      <c r="D16" s="100"/>
      <c r="E16" s="100"/>
      <c r="F16" s="100"/>
      <c r="G16" s="100"/>
      <c r="H16" s="100"/>
      <c r="I16" s="70"/>
    </row>
    <row r="17" spans="1:9" ht="21" customHeight="1">
      <c r="A17" s="99" t="s">
        <v>166</v>
      </c>
      <c r="B17" s="100"/>
      <c r="C17" s="100"/>
      <c r="D17" s="100"/>
      <c r="E17" s="100"/>
      <c r="F17" s="100"/>
      <c r="G17" s="100"/>
      <c r="H17" s="100"/>
      <c r="I17" s="70"/>
    </row>
    <row r="18" spans="1:9" ht="21" customHeight="1">
      <c r="A18" s="99" t="s">
        <v>167</v>
      </c>
      <c r="B18" s="100"/>
      <c r="C18" s="100"/>
      <c r="D18" s="100"/>
      <c r="E18" s="100"/>
      <c r="F18" s="100"/>
      <c r="G18" s="100"/>
      <c r="H18" s="100"/>
      <c r="I18" s="70"/>
    </row>
    <row r="19" spans="1:9" ht="21" customHeight="1">
      <c r="A19" s="99" t="s">
        <v>168</v>
      </c>
      <c r="B19" s="100"/>
      <c r="C19" s="100"/>
      <c r="D19" s="100"/>
      <c r="E19" s="100"/>
      <c r="F19" s="100"/>
      <c r="G19" s="100"/>
      <c r="H19" s="100"/>
      <c r="I19" s="70"/>
    </row>
    <row r="20" spans="1:9" ht="21" customHeight="1">
      <c r="A20" s="99" t="s">
        <v>169</v>
      </c>
      <c r="B20" s="100"/>
      <c r="C20" s="100"/>
      <c r="D20" s="100"/>
      <c r="E20" s="100"/>
      <c r="F20" s="100"/>
      <c r="G20" s="100"/>
      <c r="H20" s="100"/>
      <c r="I20" s="70"/>
    </row>
    <row r="21" spans="1:9" ht="21" customHeight="1">
      <c r="A21" s="99" t="s">
        <v>170</v>
      </c>
      <c r="B21" s="100"/>
      <c r="C21" s="100"/>
      <c r="D21" s="100"/>
      <c r="E21" s="100"/>
      <c r="F21" s="100"/>
      <c r="G21" s="100"/>
      <c r="H21" s="100"/>
      <c r="I21" s="100"/>
    </row>
    <row r="22" spans="1:9" ht="21" customHeight="1">
      <c r="A22" s="99" t="s">
        <v>171</v>
      </c>
      <c r="B22" s="100"/>
      <c r="C22" s="100"/>
      <c r="D22" s="100"/>
      <c r="E22" s="100"/>
      <c r="F22" s="100"/>
      <c r="G22" s="100"/>
      <c r="H22" s="100"/>
      <c r="I22" s="100"/>
    </row>
    <row r="23" spans="1:9" ht="21" customHeight="1">
      <c r="A23" s="99" t="s">
        <v>172</v>
      </c>
      <c r="B23" s="100"/>
      <c r="C23" s="100"/>
      <c r="D23" s="100"/>
      <c r="E23" s="100"/>
      <c r="F23" s="100"/>
      <c r="G23" s="100"/>
      <c r="H23" s="100"/>
      <c r="I23" s="70"/>
    </row>
    <row r="24" spans="1:9" ht="21" customHeight="1">
      <c r="A24" s="99" t="s">
        <v>173</v>
      </c>
      <c r="B24" s="100"/>
      <c r="C24" s="100"/>
      <c r="D24" s="100"/>
      <c r="E24" s="100"/>
      <c r="F24" s="100"/>
      <c r="G24" s="100"/>
      <c r="H24" s="100"/>
      <c r="I24" s="100"/>
    </row>
    <row r="25" spans="1:9" ht="21" customHeight="1">
      <c r="A25" s="99" t="s">
        <v>174</v>
      </c>
      <c r="B25" s="100"/>
      <c r="C25" s="100"/>
      <c r="D25" s="100"/>
      <c r="E25" s="100"/>
      <c r="F25" s="100"/>
      <c r="G25" s="100"/>
      <c r="H25" s="68"/>
      <c r="I25" s="68"/>
    </row>
    <row r="26" spans="1:9" ht="21" customHeight="1"/>
    <row r="27" spans="1:9" ht="15" hidden="1"/>
  </sheetData>
  <sheetProtection sheet="1" objects="1" scenarios="1"/>
  <mergeCells count="34">
    <mergeCell ref="H1:I1"/>
    <mergeCell ref="A3:B3"/>
    <mergeCell ref="H3:I3"/>
    <mergeCell ref="H4:I4"/>
    <mergeCell ref="A5:G5"/>
    <mergeCell ref="H5:I5"/>
    <mergeCell ref="A6:H6"/>
    <mergeCell ref="A7:G7"/>
    <mergeCell ref="H7:I7"/>
    <mergeCell ref="A8:F8"/>
    <mergeCell ref="H8:I8"/>
    <mergeCell ref="A9:G9"/>
    <mergeCell ref="H9:I9"/>
    <mergeCell ref="A10:G10"/>
    <mergeCell ref="H10:I10"/>
    <mergeCell ref="A11:G11"/>
    <mergeCell ref="H11:I11"/>
    <mergeCell ref="A12:F12"/>
    <mergeCell ref="H12:I12"/>
    <mergeCell ref="A13:G13"/>
    <mergeCell ref="H13:I13"/>
    <mergeCell ref="A14:G14"/>
    <mergeCell ref="H14:I14"/>
    <mergeCell ref="H15:I15"/>
    <mergeCell ref="A16:H16"/>
    <mergeCell ref="A17:H17"/>
    <mergeCell ref="A23:H23"/>
    <mergeCell ref="A24:I24"/>
    <mergeCell ref="A25:G25"/>
    <mergeCell ref="A18:H18"/>
    <mergeCell ref="A19:H19"/>
    <mergeCell ref="A20:H20"/>
    <mergeCell ref="A21:I21"/>
    <mergeCell ref="A22:I22"/>
  </mergeCells>
  <hyperlinks>
    <hyperlink ref="A2" r:id="rId1" display="Copyright 2020 - General Blue Corporation" xr:uid="{A9809721-5229-41D9-BEA4-27B76C9BBA80}"/>
  </hyperlinks>
  <pageMargins left="0.7" right="0.7" top="0.75" bottom="0.75" header="0.3" footer="0.3"/>
  <pageSetup orientation="portrait" horizontalDpi="12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0"/>
  <sheetViews>
    <sheetView workbookViewId="0">
      <selection activeCell="A2" sqref="A2"/>
    </sheetView>
  </sheetViews>
  <sheetFormatPr defaultRowHeight="15"/>
  <cols>
    <col min="1" max="1" width="35" customWidth="1"/>
  </cols>
  <sheetData>
    <row r="1" spans="1:2">
      <c r="A1" s="56" t="s">
        <v>126</v>
      </c>
    </row>
    <row r="2" spans="1:2" ht="15" customHeight="1">
      <c r="A2" s="2" t="s">
        <v>8</v>
      </c>
      <c r="B2" s="3" t="s">
        <v>9</v>
      </c>
    </row>
    <row r="3" spans="1:2" ht="15" customHeight="1">
      <c r="A3" s="2" t="s">
        <v>10</v>
      </c>
      <c r="B3" s="3" t="s">
        <v>11</v>
      </c>
    </row>
    <row r="4" spans="1:2" ht="15" customHeight="1">
      <c r="A4" s="2" t="s">
        <v>12</v>
      </c>
      <c r="B4" s="3" t="s">
        <v>13</v>
      </c>
    </row>
    <row r="5" spans="1:2" ht="15" customHeight="1">
      <c r="A5" s="2" t="s">
        <v>14</v>
      </c>
      <c r="B5" s="3" t="s">
        <v>15</v>
      </c>
    </row>
    <row r="6" spans="1:2" ht="15" customHeight="1">
      <c r="A6" s="2" t="s">
        <v>16</v>
      </c>
      <c r="B6" s="3" t="s">
        <v>17</v>
      </c>
    </row>
    <row r="7" spans="1:2" ht="15" customHeight="1">
      <c r="A7" s="2" t="s">
        <v>18</v>
      </c>
      <c r="B7" s="3" t="s">
        <v>19</v>
      </c>
    </row>
    <row r="8" spans="1:2" ht="15" customHeight="1">
      <c r="A8" s="2" t="s">
        <v>20</v>
      </c>
      <c r="B8" s="3" t="s">
        <v>21</v>
      </c>
    </row>
    <row r="9" spans="1:2" ht="15" customHeight="1">
      <c r="A9" s="2" t="s">
        <v>22</v>
      </c>
      <c r="B9" s="3" t="s">
        <v>23</v>
      </c>
    </row>
    <row r="10" spans="1:2" ht="15" customHeight="1">
      <c r="A10" s="2" t="s">
        <v>24</v>
      </c>
      <c r="B10" s="3" t="s">
        <v>25</v>
      </c>
    </row>
    <row r="11" spans="1:2" ht="15" customHeight="1">
      <c r="A11" s="2" t="s">
        <v>26</v>
      </c>
      <c r="B11" s="3" t="s">
        <v>27</v>
      </c>
    </row>
    <row r="12" spans="1:2" ht="15" customHeight="1">
      <c r="A12" s="2" t="s">
        <v>28</v>
      </c>
      <c r="B12" s="3" t="s">
        <v>29</v>
      </c>
    </row>
    <row r="13" spans="1:2" ht="15" customHeight="1">
      <c r="A13" s="2" t="s">
        <v>30</v>
      </c>
      <c r="B13" s="3" t="s">
        <v>31</v>
      </c>
    </row>
    <row r="14" spans="1:2" ht="15" customHeight="1">
      <c r="A14" s="2" t="s">
        <v>32</v>
      </c>
      <c r="B14" s="3" t="s">
        <v>33</v>
      </c>
    </row>
    <row r="15" spans="1:2" ht="15" customHeight="1">
      <c r="A15" s="2" t="s">
        <v>34</v>
      </c>
      <c r="B15" s="3" t="s">
        <v>35</v>
      </c>
    </row>
    <row r="16" spans="1:2" ht="15" customHeight="1">
      <c r="A16" s="2" t="s">
        <v>36</v>
      </c>
      <c r="B16" s="3" t="s">
        <v>37</v>
      </c>
    </row>
    <row r="17" spans="1:2" ht="15" customHeight="1">
      <c r="A17" s="2" t="s">
        <v>38</v>
      </c>
      <c r="B17" s="3" t="s">
        <v>39</v>
      </c>
    </row>
    <row r="18" spans="1:2" ht="15" customHeight="1">
      <c r="A18" s="2" t="s">
        <v>40</v>
      </c>
      <c r="B18" s="3" t="s">
        <v>41</v>
      </c>
    </row>
    <row r="19" spans="1:2" ht="15" customHeight="1">
      <c r="A19" s="2" t="s">
        <v>42</v>
      </c>
      <c r="B19" s="3" t="s">
        <v>43</v>
      </c>
    </row>
    <row r="20" spans="1:2" ht="15" customHeight="1">
      <c r="A20" s="2" t="s">
        <v>44</v>
      </c>
      <c r="B20" s="3" t="s">
        <v>45</v>
      </c>
    </row>
    <row r="21" spans="1:2" ht="15" customHeight="1">
      <c r="A21" s="2" t="s">
        <v>46</v>
      </c>
      <c r="B21" s="3" t="s">
        <v>47</v>
      </c>
    </row>
    <row r="22" spans="1:2" ht="15" customHeight="1">
      <c r="A22" s="2" t="s">
        <v>48</v>
      </c>
      <c r="B22" s="3" t="s">
        <v>49</v>
      </c>
    </row>
    <row r="23" spans="1:2" ht="15" customHeight="1">
      <c r="A23" s="2" t="s">
        <v>50</v>
      </c>
      <c r="B23" s="3" t="s">
        <v>51</v>
      </c>
    </row>
    <row r="24" spans="1:2" ht="15" customHeight="1">
      <c r="A24" s="2" t="s">
        <v>52</v>
      </c>
      <c r="B24" s="3" t="s">
        <v>53</v>
      </c>
    </row>
    <row r="25" spans="1:2" ht="15" customHeight="1">
      <c r="A25" s="2" t="s">
        <v>54</v>
      </c>
      <c r="B25" s="3" t="s">
        <v>55</v>
      </c>
    </row>
    <row r="26" spans="1:2" ht="15" customHeight="1">
      <c r="A26" s="2" t="s">
        <v>56</v>
      </c>
      <c r="B26" s="3" t="s">
        <v>57</v>
      </c>
    </row>
    <row r="27" spans="1:2" ht="15" customHeight="1">
      <c r="A27" s="2" t="s">
        <v>58</v>
      </c>
      <c r="B27" s="3" t="s">
        <v>59</v>
      </c>
    </row>
    <row r="28" spans="1:2" ht="15" customHeight="1">
      <c r="A28" s="2" t="s">
        <v>60</v>
      </c>
      <c r="B28" s="3" t="s">
        <v>61</v>
      </c>
    </row>
    <row r="29" spans="1:2" ht="15" customHeight="1">
      <c r="A29" s="2" t="s">
        <v>62</v>
      </c>
      <c r="B29" s="3" t="s">
        <v>63</v>
      </c>
    </row>
    <row r="30" spans="1:2" ht="15" customHeight="1">
      <c r="A30" s="2" t="s">
        <v>64</v>
      </c>
      <c r="B30" s="3" t="s">
        <v>65</v>
      </c>
    </row>
    <row r="31" spans="1:2" ht="15" customHeight="1">
      <c r="A31" s="2" t="s">
        <v>66</v>
      </c>
      <c r="B31" s="3" t="s">
        <v>67</v>
      </c>
    </row>
    <row r="32" spans="1:2" ht="15" customHeight="1">
      <c r="A32" s="2" t="s">
        <v>68</v>
      </c>
      <c r="B32" s="3" t="s">
        <v>69</v>
      </c>
    </row>
    <row r="33" spans="1:2" ht="15" customHeight="1">
      <c r="A33" s="2" t="s">
        <v>70</v>
      </c>
      <c r="B33" s="3" t="s">
        <v>71</v>
      </c>
    </row>
    <row r="34" spans="1:2" ht="15" customHeight="1">
      <c r="A34" s="2" t="s">
        <v>72</v>
      </c>
      <c r="B34" s="3" t="s">
        <v>73</v>
      </c>
    </row>
    <row r="35" spans="1:2" ht="15" customHeight="1">
      <c r="A35" s="2" t="s">
        <v>74</v>
      </c>
      <c r="B35" s="3" t="s">
        <v>75</v>
      </c>
    </row>
    <row r="36" spans="1:2" ht="15" customHeight="1">
      <c r="A36" s="2" t="s">
        <v>76</v>
      </c>
      <c r="B36" s="3" t="s">
        <v>77</v>
      </c>
    </row>
    <row r="37" spans="1:2" ht="15" customHeight="1">
      <c r="A37" s="2" t="s">
        <v>78</v>
      </c>
      <c r="B37" s="3" t="s">
        <v>79</v>
      </c>
    </row>
    <row r="38" spans="1:2" ht="15" customHeight="1">
      <c r="A38" s="2" t="s">
        <v>80</v>
      </c>
      <c r="B38" s="3" t="s">
        <v>81</v>
      </c>
    </row>
    <row r="39" spans="1:2" ht="15" customHeight="1">
      <c r="A39" s="2" t="s">
        <v>82</v>
      </c>
      <c r="B39" s="3" t="s">
        <v>83</v>
      </c>
    </row>
    <row r="40" spans="1:2" ht="15" customHeight="1">
      <c r="A40" s="2" t="s">
        <v>84</v>
      </c>
      <c r="B40" s="3" t="s">
        <v>85</v>
      </c>
    </row>
    <row r="41" spans="1:2" ht="15" customHeight="1">
      <c r="A41" s="2" t="s">
        <v>86</v>
      </c>
      <c r="B41" s="3" t="s">
        <v>87</v>
      </c>
    </row>
    <row r="42" spans="1:2" ht="15" customHeight="1">
      <c r="A42" s="2" t="s">
        <v>88</v>
      </c>
      <c r="B42" s="3" t="s">
        <v>89</v>
      </c>
    </row>
    <row r="43" spans="1:2" ht="15" customHeight="1">
      <c r="A43" s="2" t="s">
        <v>90</v>
      </c>
      <c r="B43" s="3" t="s">
        <v>91</v>
      </c>
    </row>
    <row r="44" spans="1:2" ht="15" customHeight="1">
      <c r="A44" s="2" t="s">
        <v>92</v>
      </c>
      <c r="B44" s="3" t="s">
        <v>93</v>
      </c>
    </row>
    <row r="45" spans="1:2" ht="15" customHeight="1">
      <c r="A45" s="2" t="s">
        <v>94</v>
      </c>
      <c r="B45" s="3" t="s">
        <v>95</v>
      </c>
    </row>
    <row r="46" spans="1:2" ht="15" customHeight="1">
      <c r="A46" s="2" t="s">
        <v>96</v>
      </c>
      <c r="B46" s="3" t="s">
        <v>97</v>
      </c>
    </row>
    <row r="47" spans="1:2" ht="15" customHeight="1">
      <c r="A47" s="2" t="s">
        <v>98</v>
      </c>
      <c r="B47" s="3" t="s">
        <v>99</v>
      </c>
    </row>
    <row r="48" spans="1:2" ht="15" customHeight="1">
      <c r="A48" s="2" t="s">
        <v>100</v>
      </c>
      <c r="B48" s="3" t="s">
        <v>101</v>
      </c>
    </row>
    <row r="49" spans="1:2" ht="15" customHeight="1">
      <c r="A49" s="2" t="s">
        <v>102</v>
      </c>
      <c r="B49" s="3" t="s">
        <v>103</v>
      </c>
    </row>
    <row r="50" spans="1:2" ht="15" customHeight="1">
      <c r="A50" s="2" t="s">
        <v>104</v>
      </c>
      <c r="B50" s="3" t="s">
        <v>105</v>
      </c>
    </row>
    <row r="51" spans="1:2" ht="15" customHeight="1">
      <c r="A51" s="2" t="s">
        <v>106</v>
      </c>
      <c r="B51" s="3" t="s">
        <v>107</v>
      </c>
    </row>
    <row r="52" spans="1:2" ht="15" customHeight="1">
      <c r="A52" s="2" t="s">
        <v>108</v>
      </c>
      <c r="B52" s="3" t="s">
        <v>109</v>
      </c>
    </row>
    <row r="53" spans="1:2" ht="15" customHeight="1">
      <c r="A53" s="2" t="s">
        <v>110</v>
      </c>
      <c r="B53" s="3" t="s">
        <v>111</v>
      </c>
    </row>
    <row r="54" spans="1:2" ht="15" customHeight="1">
      <c r="A54" s="2" t="s">
        <v>112</v>
      </c>
      <c r="B54" s="3" t="s">
        <v>113</v>
      </c>
    </row>
    <row r="55" spans="1:2" ht="15" customHeight="1">
      <c r="A55" s="2" t="s">
        <v>114</v>
      </c>
      <c r="B55" s="3" t="s">
        <v>115</v>
      </c>
    </row>
    <row r="56" spans="1:2" ht="15" customHeight="1">
      <c r="A56" s="2" t="s">
        <v>116</v>
      </c>
      <c r="B56" s="3" t="s">
        <v>117</v>
      </c>
    </row>
    <row r="57" spans="1:2" ht="15" customHeight="1">
      <c r="A57" s="2" t="s">
        <v>118</v>
      </c>
      <c r="B57" s="3" t="s">
        <v>119</v>
      </c>
    </row>
    <row r="58" spans="1:2" ht="15" customHeight="1">
      <c r="A58" s="2" t="s">
        <v>120</v>
      </c>
      <c r="B58" s="3" t="s">
        <v>121</v>
      </c>
    </row>
    <row r="59" spans="1:2" ht="15" customHeight="1">
      <c r="A59" s="2" t="s">
        <v>122</v>
      </c>
      <c r="B59" s="3" t="s">
        <v>123</v>
      </c>
    </row>
    <row r="60" spans="1:2" ht="15" customHeight="1">
      <c r="A60" s="2" t="s">
        <v>124</v>
      </c>
      <c r="B60" s="3"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9" ma:contentTypeDescription="Create a new document." ma:contentTypeScope="" ma:versionID="c7a646ad807bbf8f52ba48ad6f6fb4df">
  <xsd:schema xmlns:xsd="http://www.w3.org/2001/XMLSchema" xmlns:xs="http://www.w3.org/2001/XMLSchema" xmlns:p="http://schemas.microsoft.com/office/2006/metadata/properties" xmlns:ns2="d9c40832-ad3d-4314-b59d-ac30c2ca4e2e" targetNamespace="http://schemas.microsoft.com/office/2006/metadata/properties" ma:root="true" ma:fieldsID="4a67ca9739a903e98cfcab75aac8711b"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7E9510-6608-42C6-B979-6300BCA68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D32A2D-72CE-4514-A8DD-AA7AB806CCDE}">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2006/metadata/properties"/>
    <ds:schemaRef ds:uri="a15f274a-fd04-4447-b682-8226009f7100"/>
    <ds:schemaRef ds:uri="http://schemas.microsoft.com/office/infopath/2007/PartnerControls"/>
    <ds:schemaRef ds:uri="http://purl.org/dc/terms/"/>
    <ds:schemaRef ds:uri="7c7ca1c0-6394-41cd-838c-627a8c4650c9"/>
  </ds:schemaRefs>
</ds:datastoreItem>
</file>

<file path=customXml/itemProps3.xml><?xml version="1.0" encoding="utf-8"?>
<ds:datastoreItem xmlns:ds="http://schemas.openxmlformats.org/officeDocument/2006/customXml" ds:itemID="{A5DBF372-8D71-4CFA-A988-F011CB8E0F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Printable Invoice</vt:lpstr>
      <vt:lpstr>Material Information</vt:lpstr>
      <vt:lpstr>Labor Information</vt:lpstr>
      <vt:lpstr>Customer Billing Information</vt:lpstr>
      <vt:lpstr>Config Material &amp; Labor</vt:lpstr>
      <vt:lpstr>Copyright</vt:lpstr>
      <vt:lpstr>States</vt:lpstr>
      <vt:lpstr>Customer_City</vt:lpstr>
      <vt:lpstr>Customer_JobName</vt:lpstr>
      <vt:lpstr>Customer_Line1</vt:lpstr>
      <vt:lpstr>Customer_Name</vt:lpstr>
      <vt:lpstr>Customer_State</vt:lpstr>
      <vt:lpstr>Customer_Zip</vt:lpstr>
      <vt:lpstr>FULLSTATENAME</vt:lpstr>
      <vt:lpstr>LaborCost</vt:lpstr>
      <vt:lpstr>LaborDesc</vt:lpstr>
      <vt:lpstr>Mat_Info</vt:lpstr>
      <vt:lpstr>Material_Info</vt:lpstr>
      <vt:lpstr>MaterialCost</vt:lpstr>
      <vt:lpstr>MaterialList</vt:lpstr>
      <vt:lpstr>STATE</vt:lpstr>
      <vt:lpstr>STATEABBR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title>Time and Materials Invoice</dc:title>
  <dc:creator>General Blue Corporation</dc:creator>
  <keywords>Invoice Template</keywords>
  <lastPrinted>2020-08-22T22:00:54.0000000Z</lastPrinted>
  <dcterms:created xsi:type="dcterms:W3CDTF">2008-11-13T04:17:15.0000000Z</dcterms:created>
  <dcterms:modified xsi:type="dcterms:W3CDTF">2025-06-09T20:34:45.0000000Z</dcterms:modified>
  <category>Time and Materials Invoice</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